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Hemus\Hemus Driekwart\2019\"/>
    </mc:Choice>
  </mc:AlternateContent>
  <xr:revisionPtr revIDLastSave="0" documentId="13_ncr:1_{4E766AC0-3ED1-4114-991A-3BAD2EDF7F29}" xr6:coauthVersionLast="45" xr6:coauthVersionMax="45" xr10:uidLastSave="{00000000-0000-0000-0000-000000000000}"/>
  <bookViews>
    <workbookView xWindow="-120" yWindow="-120" windowWidth="24240" windowHeight="13140" xr2:uid="{0E87ABC3-A402-4A34-BEFD-5C6802DC41B1}"/>
  </bookViews>
  <sheets>
    <sheet name="Klassement" sheetId="3" r:id="rId1"/>
    <sheet name="Uitslag 23Nov" sheetId="1" r:id="rId2"/>
    <sheet name="Uitslag 11Jan" sheetId="8" r:id="rId3"/>
    <sheet name="Uitslag 8Feb" sheetId="4" r:id="rId4"/>
    <sheet name="Uitslag HEK" sheetId="5" state="hidden" r:id="rId5"/>
  </sheets>
  <externalReferences>
    <externalReference r:id="rId6"/>
    <externalReference r:id="rId7"/>
  </externalReferences>
  <definedNames>
    <definedName name="_xlnm._FilterDatabase" localSheetId="0" hidden="1">Klassement!$A$3:$H$121</definedName>
    <definedName name="_xlnm._FilterDatabase" localSheetId="2" hidden="1">'Uitslag 11Jan'!$A$4:$O$74</definedName>
    <definedName name="_xlnm._FilterDatabase" localSheetId="1" hidden="1">'Uitslag 23Nov'!$A$4:$O$78</definedName>
    <definedName name="_xlnm._FilterDatabase" localSheetId="3" hidden="1">'Uitslag 8Feb'!$A$4:$O$76</definedName>
    <definedName name="blok" localSheetId="3">[1]correctiefactoren!$A$30:$A$31</definedName>
    <definedName name="blok">[2]correctiefactoren!$A$28:$A$29</definedName>
    <definedName name="boot" localSheetId="3">[1]correctiefactoren!$E$2:$E$106</definedName>
    <definedName name="boot">[2]correctiefactoren!$E$2:$E$103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5" i="3" l="1"/>
  <c r="A104" i="3"/>
  <c r="A103" i="3"/>
  <c r="A102" i="3"/>
  <c r="A101" i="3"/>
  <c r="A100" i="3"/>
  <c r="A98" i="3"/>
  <c r="A96" i="3"/>
  <c r="A95" i="3"/>
  <c r="A94" i="3"/>
  <c r="A93" i="3"/>
  <c r="A90" i="3"/>
  <c r="A83" i="3"/>
  <c r="A82" i="3"/>
  <c r="A80" i="3"/>
  <c r="A79" i="3"/>
  <c r="A76" i="3"/>
  <c r="A75" i="3"/>
  <c r="A71" i="3"/>
  <c r="A61" i="3"/>
  <c r="A60" i="3"/>
  <c r="A57" i="3"/>
  <c r="A49" i="3"/>
  <c r="A37" i="3"/>
  <c r="A29" i="3"/>
  <c r="A22" i="3"/>
  <c r="A20" i="3"/>
  <c r="E28" i="3"/>
  <c r="E29" i="3"/>
  <c r="E7" i="3"/>
  <c r="E30" i="3"/>
  <c r="E9" i="3"/>
  <c r="E31" i="3"/>
  <c r="E10" i="3"/>
  <c r="E13" i="3"/>
  <c r="E14" i="3"/>
  <c r="E17" i="3"/>
  <c r="E8" i="3"/>
  <c r="E36" i="3"/>
  <c r="E37" i="3"/>
  <c r="E11" i="3"/>
  <c r="E12" i="3"/>
  <c r="E16" i="3"/>
  <c r="E40" i="3"/>
  <c r="E15" i="3"/>
  <c r="E21" i="3"/>
  <c r="E22" i="3"/>
  <c r="E41" i="3"/>
  <c r="E42" i="3"/>
  <c r="E18" i="3"/>
  <c r="E19" i="3"/>
  <c r="E20" i="3"/>
  <c r="E46" i="3"/>
  <c r="E48" i="3"/>
  <c r="E49" i="3"/>
  <c r="E50" i="3"/>
  <c r="E52" i="3"/>
  <c r="E23" i="3"/>
  <c r="E53" i="3"/>
  <c r="E24" i="3"/>
  <c r="E63" i="3"/>
  <c r="E25" i="3"/>
  <c r="E64" i="3"/>
  <c r="E26" i="3"/>
  <c r="E66" i="3"/>
  <c r="E27" i="3"/>
  <c r="E38" i="3"/>
  <c r="E32" i="3"/>
  <c r="E68" i="3"/>
  <c r="E34" i="3"/>
  <c r="E33" i="3"/>
  <c r="E70" i="3"/>
  <c r="E71" i="3"/>
  <c r="E72" i="3"/>
  <c r="E74" i="3"/>
  <c r="E75" i="3"/>
  <c r="E76" i="3"/>
  <c r="E73" i="3"/>
  <c r="E39" i="3"/>
  <c r="E77" i="3"/>
  <c r="E78" i="3"/>
  <c r="E79" i="3"/>
  <c r="E35" i="3"/>
  <c r="E43" i="3"/>
  <c r="E80" i="3"/>
  <c r="E44" i="3"/>
  <c r="E81" i="3"/>
  <c r="E84" i="3"/>
  <c r="E47" i="3"/>
  <c r="E89" i="3"/>
  <c r="E90" i="3"/>
  <c r="E92" i="3"/>
  <c r="E93" i="3"/>
  <c r="E94" i="3"/>
  <c r="E95" i="3"/>
  <c r="E87" i="3"/>
  <c r="E45" i="3"/>
  <c r="E88" i="3"/>
  <c r="E99" i="3"/>
  <c r="E100" i="3"/>
  <c r="E101" i="3"/>
  <c r="E102" i="3"/>
  <c r="E103" i="3"/>
  <c r="E51" i="3"/>
  <c r="E97" i="3"/>
  <c r="E55" i="3"/>
  <c r="E98" i="3"/>
  <c r="E56" i="3"/>
  <c r="E106" i="3"/>
  <c r="E57" i="3"/>
  <c r="E59" i="3"/>
  <c r="E60" i="3"/>
  <c r="E61" i="3"/>
  <c r="E107" i="3"/>
  <c r="E58" i="3"/>
  <c r="E108" i="3"/>
  <c r="E62" i="3"/>
  <c r="E65" i="3"/>
  <c r="E82" i="3"/>
  <c r="E96" i="3"/>
  <c r="E54" i="3"/>
  <c r="E104" i="3"/>
  <c r="E105" i="3"/>
  <c r="E67" i="3"/>
  <c r="E69" i="3"/>
  <c r="E83" i="3"/>
  <c r="E85" i="3"/>
  <c r="E86" i="3"/>
  <c r="E91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6" i="3"/>
  <c r="E4" i="3"/>
  <c r="E5" i="3"/>
  <c r="A8" i="8" l="1"/>
  <c r="A9" i="8" s="1"/>
  <c r="A10" i="8" s="1"/>
  <c r="A12" i="8" s="1"/>
  <c r="A15" i="8" s="1"/>
  <c r="A16" i="8" s="1"/>
  <c r="A17" i="8" s="1"/>
  <c r="A19" i="8" s="1"/>
  <c r="A21" i="8" s="1"/>
  <c r="A24" i="8" s="1"/>
  <c r="A27" i="8" s="1"/>
  <c r="A28" i="8" s="1"/>
  <c r="A29" i="8" s="1"/>
  <c r="A31" i="8" s="1"/>
  <c r="A32" i="8" s="1"/>
  <c r="A33" i="8" s="1"/>
  <c r="A34" i="8" s="1"/>
  <c r="A35" i="8" s="1"/>
  <c r="A36" i="8" s="1"/>
  <c r="A37" i="8" s="1"/>
  <c r="A40" i="8" s="1"/>
  <c r="A42" i="8" s="1"/>
  <c r="A45" i="8" s="1"/>
  <c r="A46" i="8" s="1"/>
  <c r="A47" i="8" s="1"/>
  <c r="A49" i="8" s="1"/>
  <c r="A51" i="8" s="1"/>
  <c r="A53" i="8" s="1"/>
  <c r="A55" i="8" s="1"/>
  <c r="A57" i="8" s="1"/>
  <c r="A58" i="8" s="1"/>
  <c r="A59" i="8" s="1"/>
  <c r="A62" i="8" s="1"/>
  <c r="A63" i="8" s="1"/>
  <c r="A64" i="8" s="1"/>
  <c r="A66" i="8" s="1"/>
  <c r="A68" i="8" s="1"/>
  <c r="A69" i="8" s="1"/>
  <c r="A70" i="8" s="1"/>
  <c r="A72" i="8" s="1"/>
  <c r="A73" i="8" s="1"/>
  <c r="A74" i="8" s="1"/>
  <c r="A6" i="8"/>
  <c r="C38" i="3" l="1"/>
  <c r="D38" i="3"/>
  <c r="C32" i="3"/>
  <c r="D32" i="3"/>
  <c r="C68" i="3"/>
  <c r="D68" i="3"/>
  <c r="C34" i="3"/>
  <c r="D34" i="3"/>
  <c r="C33" i="3"/>
  <c r="D33" i="3"/>
  <c r="C70" i="3"/>
  <c r="D70" i="3"/>
  <c r="C71" i="3"/>
  <c r="D71" i="3"/>
  <c r="C72" i="3"/>
  <c r="D72" i="3"/>
  <c r="C74" i="3"/>
  <c r="D74" i="3"/>
  <c r="C75" i="3"/>
  <c r="D75" i="3"/>
  <c r="C76" i="3"/>
  <c r="D76" i="3"/>
  <c r="C73" i="3"/>
  <c r="D73" i="3"/>
  <c r="C39" i="3"/>
  <c r="D39" i="3"/>
  <c r="C77" i="3"/>
  <c r="D77" i="3"/>
  <c r="C78" i="3"/>
  <c r="D78" i="3"/>
  <c r="C79" i="3"/>
  <c r="D79" i="3"/>
  <c r="C35" i="3"/>
  <c r="D35" i="3"/>
  <c r="C43" i="3"/>
  <c r="D43" i="3"/>
  <c r="C80" i="3"/>
  <c r="D80" i="3"/>
  <c r="C44" i="3"/>
  <c r="D44" i="3"/>
  <c r="C81" i="3"/>
  <c r="D81" i="3"/>
  <c r="C84" i="3"/>
  <c r="D84" i="3"/>
  <c r="C52" i="3"/>
  <c r="D52" i="3"/>
  <c r="C47" i="3"/>
  <c r="D47" i="3"/>
  <c r="C89" i="3"/>
  <c r="D89" i="3"/>
  <c r="C90" i="3"/>
  <c r="D90" i="3"/>
  <c r="C92" i="3"/>
  <c r="D92" i="3"/>
  <c r="C93" i="3"/>
  <c r="D93" i="3"/>
  <c r="C94" i="3"/>
  <c r="D94" i="3"/>
  <c r="C95" i="3"/>
  <c r="D95" i="3"/>
  <c r="C87" i="3"/>
  <c r="D87" i="3"/>
  <c r="C45" i="3"/>
  <c r="D45" i="3"/>
  <c r="C88" i="3"/>
  <c r="D88" i="3"/>
  <c r="C99" i="3"/>
  <c r="D99" i="3"/>
  <c r="C100" i="3"/>
  <c r="D100" i="3"/>
  <c r="C101" i="3"/>
  <c r="D101" i="3"/>
  <c r="C102" i="3"/>
  <c r="D102" i="3"/>
  <c r="C103" i="3"/>
  <c r="D103" i="3"/>
  <c r="C51" i="3"/>
  <c r="D51" i="3"/>
  <c r="C97" i="3"/>
  <c r="D97" i="3"/>
  <c r="C55" i="3"/>
  <c r="D55" i="3"/>
  <c r="C98" i="3"/>
  <c r="D98" i="3"/>
  <c r="C56" i="3"/>
  <c r="D56" i="3"/>
  <c r="C25" i="3"/>
  <c r="D25" i="3"/>
  <c r="C59" i="3"/>
  <c r="D59" i="3"/>
  <c r="C60" i="3"/>
  <c r="D60" i="3"/>
  <c r="C61" i="3"/>
  <c r="D61" i="3"/>
  <c r="C107" i="3"/>
  <c r="D107" i="3"/>
  <c r="C58" i="3"/>
  <c r="D58" i="3"/>
  <c r="C108" i="3"/>
  <c r="D108" i="3"/>
  <c r="C62" i="3"/>
  <c r="D62" i="3"/>
  <c r="C66" i="3"/>
  <c r="D66" i="3"/>
  <c r="C65" i="3"/>
  <c r="D65" i="3"/>
  <c r="C106" i="3"/>
  <c r="D106" i="3"/>
  <c r="C57" i="3"/>
  <c r="D57" i="3"/>
  <c r="C82" i="3"/>
  <c r="D82" i="3"/>
  <c r="C96" i="3"/>
  <c r="D96" i="3"/>
  <c r="C54" i="3"/>
  <c r="D54" i="3"/>
  <c r="C104" i="3"/>
  <c r="D104" i="3"/>
  <c r="C105" i="3"/>
  <c r="D105" i="3"/>
  <c r="C67" i="3"/>
  <c r="D67" i="3"/>
  <c r="C69" i="3"/>
  <c r="D69" i="3"/>
  <c r="C83" i="3"/>
  <c r="D83" i="3"/>
  <c r="C85" i="3"/>
  <c r="D85" i="3"/>
  <c r="C86" i="3"/>
  <c r="D86" i="3"/>
  <c r="C91" i="3"/>
  <c r="D91" i="3"/>
  <c r="C109" i="3"/>
  <c r="D109" i="3"/>
  <c r="C110" i="3"/>
  <c r="D110" i="3"/>
  <c r="C111" i="3"/>
  <c r="D111" i="3"/>
  <c r="C112" i="3"/>
  <c r="D112" i="3"/>
  <c r="C113" i="3"/>
  <c r="D113" i="3"/>
  <c r="C114" i="3"/>
  <c r="D114" i="3"/>
  <c r="C115" i="3"/>
  <c r="D115" i="3"/>
  <c r="C116" i="3"/>
  <c r="D116" i="3"/>
  <c r="C117" i="3"/>
  <c r="D117" i="3"/>
  <c r="C118" i="3"/>
  <c r="D118" i="3"/>
  <c r="C119" i="3"/>
  <c r="D119" i="3"/>
  <c r="C120" i="3"/>
  <c r="D120" i="3"/>
  <c r="C121" i="3"/>
  <c r="D121" i="3"/>
  <c r="C122" i="3"/>
  <c r="D122" i="3"/>
  <c r="C123" i="3"/>
  <c r="D123" i="3"/>
  <c r="C124" i="3"/>
  <c r="D124" i="3"/>
  <c r="C125" i="3"/>
  <c r="D125" i="3"/>
  <c r="C126" i="3"/>
  <c r="D126" i="3"/>
  <c r="C127" i="3"/>
  <c r="D127" i="3"/>
  <c r="C128" i="3"/>
  <c r="D128" i="3"/>
  <c r="C4" i="3"/>
  <c r="C28" i="3"/>
  <c r="C29" i="3"/>
  <c r="C7" i="3"/>
  <c r="C30" i="3"/>
  <c r="C9" i="3"/>
  <c r="C31" i="3"/>
  <c r="C10" i="3"/>
  <c r="C13" i="3"/>
  <c r="C14" i="3"/>
  <c r="C17" i="3"/>
  <c r="C8" i="3"/>
  <c r="C36" i="3"/>
  <c r="C37" i="3"/>
  <c r="C11" i="3"/>
  <c r="C12" i="3"/>
  <c r="C16" i="3"/>
  <c r="C40" i="3"/>
  <c r="C15" i="3"/>
  <c r="C21" i="3"/>
  <c r="C22" i="3"/>
  <c r="C41" i="3"/>
  <c r="C42" i="3"/>
  <c r="C18" i="3"/>
  <c r="C19" i="3"/>
  <c r="C20" i="3"/>
  <c r="C46" i="3"/>
  <c r="C48" i="3"/>
  <c r="C49" i="3"/>
  <c r="C50" i="3"/>
  <c r="C23" i="3"/>
  <c r="C53" i="3"/>
  <c r="C24" i="3"/>
  <c r="C63" i="3"/>
  <c r="C64" i="3"/>
  <c r="C26" i="3"/>
  <c r="C27" i="3"/>
  <c r="C6" i="3"/>
  <c r="C5" i="3"/>
  <c r="D6" i="3"/>
  <c r="D27" i="3"/>
  <c r="D4" i="3"/>
  <c r="D28" i="3"/>
  <c r="D29" i="3"/>
  <c r="D7" i="3"/>
  <c r="D30" i="3"/>
  <c r="D9" i="3"/>
  <c r="D31" i="3"/>
  <c r="D36" i="3"/>
  <c r="D37" i="3"/>
  <c r="D11" i="3"/>
  <c r="D12" i="3"/>
  <c r="D10" i="3"/>
  <c r="D23" i="3"/>
  <c r="D13" i="3"/>
  <c r="D14" i="3"/>
  <c r="D16" i="3"/>
  <c r="D40" i="3"/>
  <c r="D17" i="3"/>
  <c r="D41" i="3"/>
  <c r="D18" i="3"/>
  <c r="D24" i="3"/>
  <c r="D63" i="3"/>
  <c r="D64" i="3"/>
  <c r="D8" i="3"/>
  <c r="D15" i="3"/>
  <c r="D42" i="3"/>
  <c r="D21" i="3"/>
  <c r="D22" i="3"/>
  <c r="D19" i="3"/>
  <c r="D20" i="3"/>
  <c r="D46" i="3"/>
  <c r="D48" i="3"/>
  <c r="D49" i="3"/>
  <c r="D53" i="3"/>
  <c r="D50" i="3"/>
  <c r="D26" i="3"/>
  <c r="D5" i="3"/>
  <c r="A8" i="1"/>
  <c r="A9" i="1" s="1"/>
  <c r="A10" i="1" s="1"/>
  <c r="A12" i="1" s="1"/>
  <c r="A14" i="1" s="1"/>
  <c r="A15" i="1" s="1"/>
  <c r="A16" i="1" s="1"/>
  <c r="A18" i="1" s="1"/>
  <c r="A19" i="1" s="1"/>
  <c r="A20" i="1" s="1"/>
  <c r="A23" i="1" s="1"/>
  <c r="A25" i="1" s="1"/>
  <c r="A27" i="1" s="1"/>
  <c r="A29" i="1" s="1"/>
  <c r="A30" i="1" s="1"/>
  <c r="A31" i="1" s="1"/>
  <c r="A34" i="1" s="1"/>
  <c r="A35" i="1" s="1"/>
  <c r="A36" i="1" s="1"/>
  <c r="A38" i="1" s="1"/>
  <c r="A39" i="1" s="1"/>
  <c r="A40" i="1" s="1"/>
  <c r="A42" i="1" s="1"/>
  <c r="A45" i="1" s="1"/>
  <c r="A47" i="1" s="1"/>
  <c r="A50" i="1" s="1"/>
  <c r="A52" i="1" s="1"/>
  <c r="A53" i="1" s="1"/>
  <c r="A54" i="1" s="1"/>
  <c r="A55" i="1" s="1"/>
  <c r="A56" i="1" s="1"/>
  <c r="A57" i="1" s="1"/>
  <c r="A58" i="1" s="1"/>
  <c r="A60" i="1" s="1"/>
  <c r="A62" i="1" s="1"/>
  <c r="A63" i="1" s="1"/>
  <c r="A64" i="1" s="1"/>
  <c r="A65" i="1" s="1"/>
  <c r="A66" i="1" s="1"/>
  <c r="A67" i="1" s="1"/>
  <c r="A68" i="1" s="1"/>
  <c r="A70" i="1" s="1"/>
  <c r="A71" i="1" s="1"/>
  <c r="A72" i="1" s="1"/>
  <c r="A6" i="1"/>
  <c r="H122" i="3" l="1"/>
  <c r="H128" i="3"/>
  <c r="H124" i="3"/>
  <c r="H123" i="3"/>
  <c r="H121" i="3"/>
  <c r="H119" i="3"/>
  <c r="H60" i="3"/>
  <c r="H118" i="3"/>
  <c r="H86" i="3"/>
  <c r="H104" i="3"/>
  <c r="H97" i="3"/>
  <c r="H120" i="3"/>
  <c r="H112" i="3"/>
  <c r="H110" i="3"/>
  <c r="H67" i="3"/>
  <c r="H105" i="3"/>
  <c r="H98" i="3"/>
  <c r="H55" i="3"/>
  <c r="H59" i="3"/>
  <c r="H47" i="3"/>
  <c r="H57" i="3" l="1"/>
  <c r="H107" i="3"/>
  <c r="H58" i="3"/>
  <c r="H108" i="3"/>
  <c r="H62" i="3"/>
  <c r="H54" i="3"/>
  <c r="H82" i="3"/>
  <c r="H66" i="3"/>
  <c r="H25" i="3"/>
  <c r="H91" i="3"/>
  <c r="H106" i="3"/>
  <c r="H52" i="3"/>
  <c r="H78" i="3"/>
  <c r="H109" i="3"/>
  <c r="H79" i="3"/>
  <c r="H111" i="3"/>
  <c r="H71" i="3"/>
  <c r="H81" i="3"/>
  <c r="H84" i="3"/>
  <c r="H127" i="3"/>
  <c r="H95" i="3"/>
  <c r="H51" i="3"/>
  <c r="H7" i="3"/>
  <c r="H53" i="3"/>
  <c r="H5" i="3"/>
  <c r="H94" i="3"/>
  <c r="H27" i="3"/>
  <c r="H28" i="3"/>
  <c r="H29" i="3"/>
  <c r="H30" i="3"/>
  <c r="H36" i="3"/>
  <c r="H31" i="3"/>
  <c r="H11" i="3"/>
  <c r="H103" i="3"/>
  <c r="H56" i="3"/>
  <c r="H100" i="3"/>
  <c r="H101" i="3"/>
  <c r="H13" i="3"/>
  <c r="H102" i="3"/>
  <c r="H61" i="3"/>
  <c r="H50" i="3"/>
  <c r="H14" i="3"/>
  <c r="H99" i="3"/>
  <c r="H65" i="3"/>
  <c r="H12" i="3"/>
  <c r="H96" i="3"/>
  <c r="H16" i="3"/>
  <c r="H40" i="3"/>
  <c r="H63" i="3"/>
  <c r="H39" i="3"/>
  <c r="H77" i="3"/>
  <c r="H38" i="3"/>
  <c r="H72" i="3"/>
  <c r="H15" i="3"/>
  <c r="H80" i="3"/>
  <c r="H44" i="3"/>
  <c r="H18" i="3"/>
  <c r="H24" i="3"/>
  <c r="H41" i="3"/>
  <c r="H17" i="3"/>
  <c r="H74" i="3"/>
  <c r="H69" i="3"/>
  <c r="H83" i="3"/>
  <c r="H10" i="3"/>
  <c r="H85" i="3"/>
  <c r="H75" i="3"/>
  <c r="H76" i="3"/>
  <c r="H43" i="3"/>
  <c r="H26" i="3"/>
  <c r="H19" i="3"/>
  <c r="H20" i="3"/>
  <c r="H33" i="3"/>
  <c r="H113" i="3"/>
  <c r="H114" i="3"/>
  <c r="H115" i="3"/>
  <c r="H21" i="3"/>
  <c r="H64" i="3"/>
  <c r="H8" i="3"/>
  <c r="H32" i="3"/>
  <c r="H35" i="3"/>
  <c r="H70" i="3"/>
  <c r="H116" i="3"/>
  <c r="H117" i="3"/>
  <c r="H22" i="3"/>
  <c r="H73" i="3"/>
  <c r="H42" i="3"/>
  <c r="H87" i="3"/>
  <c r="H125" i="3"/>
  <c r="H126" i="3"/>
  <c r="H48" i="3"/>
  <c r="H49" i="3"/>
  <c r="H89" i="3"/>
  <c r="H46" i="3"/>
  <c r="H90" i="3"/>
  <c r="H45" i="3"/>
  <c r="H88" i="3"/>
  <c r="H92" i="3"/>
  <c r="H93" i="3"/>
  <c r="H129" i="3"/>
  <c r="H6" i="3"/>
  <c r="H23" i="3" l="1"/>
  <c r="H34" i="3"/>
  <c r="H68" i="3"/>
  <c r="H37" i="3"/>
  <c r="H9" i="3"/>
  <c r="H4" i="3"/>
</calcChain>
</file>

<file path=xl/sharedStrings.xml><?xml version="1.0" encoding="utf-8"?>
<sst xmlns="http://schemas.openxmlformats.org/spreadsheetml/2006/main" count="917" uniqueCount="182">
  <si>
    <t>Uitslagen</t>
  </si>
  <si>
    <t>Rugnummer</t>
  </si>
  <si>
    <t>Naam</t>
  </si>
  <si>
    <t>leeftijd</t>
  </si>
  <si>
    <t>leeftijdsfactor individueel</t>
  </si>
  <si>
    <t>leeftijdsfactor ploeg</t>
  </si>
  <si>
    <t>boot</t>
  </si>
  <si>
    <t>type</t>
  </si>
  <si>
    <t>bootfactor</t>
  </si>
  <si>
    <t>bootklasse</t>
  </si>
  <si>
    <t>bootklasse factor</t>
  </si>
  <si>
    <t>correctiefactor totaal</t>
  </si>
  <si>
    <t>tijd absoluut</t>
  </si>
  <si>
    <t>tijd gecorrigeerd</t>
  </si>
  <si>
    <t>punten</t>
  </si>
  <si>
    <t>Jens van Brakel</t>
  </si>
  <si>
    <t>8+</t>
  </si>
  <si>
    <t>A</t>
  </si>
  <si>
    <t>Mees Buiskool</t>
  </si>
  <si>
    <t>1x</t>
  </si>
  <si>
    <t>Weltevreden </t>
  </si>
  <si>
    <t>2x</t>
  </si>
  <si>
    <t>Bart van Delden</t>
  </si>
  <si>
    <t>4x+</t>
  </si>
  <si>
    <t>Esther Smaal</t>
  </si>
  <si>
    <t>Nicolette Buiter</t>
  </si>
  <si>
    <t>Jens-Daniël Berlinicke</t>
  </si>
  <si>
    <t>C2x</t>
  </si>
  <si>
    <t>Mariska Sas</t>
  </si>
  <si>
    <t>C4x+</t>
  </si>
  <si>
    <t>C</t>
  </si>
  <si>
    <t>Maartje van Velde</t>
  </si>
  <si>
    <t>Elin Kroes</t>
  </si>
  <si>
    <t>Amersfoirde</t>
  </si>
  <si>
    <t>8x+</t>
  </si>
  <si>
    <t>D</t>
  </si>
  <si>
    <t>Marjon van Alfen</t>
  </si>
  <si>
    <t>Desiree Berendsen</t>
  </si>
  <si>
    <t>Ank Verrips</t>
  </si>
  <si>
    <t>Hanneke van Baal</t>
  </si>
  <si>
    <t>Kitty Meulenbeld</t>
  </si>
  <si>
    <t>Martijn Legger</t>
  </si>
  <si>
    <t>Zuyderzee</t>
  </si>
  <si>
    <t>B</t>
  </si>
  <si>
    <t>Ignaas Scholten</t>
  </si>
  <si>
    <t>Kees Geelhoed</t>
  </si>
  <si>
    <t>C4+</t>
  </si>
  <si>
    <t>Vincent Mahieu</t>
  </si>
  <si>
    <t>Peter Rietveld</t>
  </si>
  <si>
    <t>Marcoen Hopstaken</t>
  </si>
  <si>
    <t>Joris &amp; de Draak</t>
  </si>
  <si>
    <t>Arnold Leschot</t>
  </si>
  <si>
    <t>Pieter Schellekens</t>
  </si>
  <si>
    <t>Willem Beulink</t>
  </si>
  <si>
    <t>Dolf Messnig</t>
  </si>
  <si>
    <t>Moos Hoek</t>
  </si>
  <si>
    <t>Kees van Bueren</t>
  </si>
  <si>
    <t>Hannah Koopman</t>
  </si>
  <si>
    <t>Alex van der Woerd</t>
  </si>
  <si>
    <t>Observant</t>
  </si>
  <si>
    <t>Kalina Sas</t>
  </si>
  <si>
    <t>Kicky de Haan</t>
  </si>
  <si>
    <t>Jonathan Kernkamp</t>
  </si>
  <si>
    <t>Jouke de Boer</t>
  </si>
  <si>
    <t>Matthijs van der Meulen</t>
  </si>
  <si>
    <t>Frank Sanderse</t>
  </si>
  <si>
    <t>Boris van Geest</t>
  </si>
  <si>
    <t>Karel van Wijk</t>
  </si>
  <si>
    <t>Berend Klink</t>
  </si>
  <si>
    <t>De Haar</t>
  </si>
  <si>
    <t>Stand</t>
  </si>
  <si>
    <t>Monnikendam</t>
  </si>
  <si>
    <t>Hetty Lofström</t>
  </si>
  <si>
    <t>Jan Buijs</t>
  </si>
  <si>
    <t>Milou Verhoeff</t>
  </si>
  <si>
    <t>Inge Buikema</t>
  </si>
  <si>
    <t>Calista Sweitser</t>
  </si>
  <si>
    <t>Sandra Prantl</t>
  </si>
  <si>
    <t>Anna van Vliet</t>
  </si>
  <si>
    <t>Puck Hopstaken</t>
  </si>
  <si>
    <t>Sebastiaan Brouwer</t>
  </si>
  <si>
    <t>Totaal</t>
  </si>
  <si>
    <t>Koos Termorshuizen</t>
  </si>
  <si>
    <t>Sander Klaver</t>
  </si>
  <si>
    <t>Johan van der Werf</t>
  </si>
  <si>
    <t>Lockhorst</t>
  </si>
  <si>
    <t>Hanneke van der Sloot</t>
  </si>
  <si>
    <t>Jeanine Blaakmeer</t>
  </si>
  <si>
    <t>Janneke Roosjen</t>
  </si>
  <si>
    <t>Hoogerhorst</t>
  </si>
  <si>
    <t>Marianne van der Meulen</t>
  </si>
  <si>
    <t>Gerdt Kernkamp</t>
  </si>
  <si>
    <t>Twan Lohmeijer</t>
  </si>
  <si>
    <t>Niek van Delden</t>
  </si>
  <si>
    <t>Florian ter Hoeve</t>
  </si>
  <si>
    <t>Sybren de Boer</t>
  </si>
  <si>
    <t>Ruud Wiegersma</t>
  </si>
  <si>
    <t>Lucas Crietee</t>
  </si>
  <si>
    <t>Eeske Roex</t>
  </si>
  <si>
    <t>Robert van Spronsen</t>
  </si>
  <si>
    <t>Pieter van Spronsen</t>
  </si>
  <si>
    <t>en</t>
  </si>
  <si>
    <t>Grimmestein</t>
  </si>
  <si>
    <t>t Latijntje</t>
  </si>
  <si>
    <t>Amersfoortse Berg</t>
  </si>
  <si>
    <t>Armando</t>
  </si>
  <si>
    <t>Hete Choco</t>
  </si>
  <si>
    <t>Agnes Kemperman</t>
  </si>
  <si>
    <t>C2x+</t>
  </si>
  <si>
    <t>Sofie van Amersfoort</t>
  </si>
  <si>
    <t>d'Eersteling</t>
  </si>
  <si>
    <t>Anton Vogelaar</t>
  </si>
  <si>
    <t>Bernadette Jeremiasse</t>
  </si>
  <si>
    <t>Jot Groothuis</t>
  </si>
  <si>
    <t>Marleen Bekker</t>
  </si>
  <si>
    <t>Uitslag</t>
  </si>
  <si>
    <t>Gryt de Jong</t>
  </si>
  <si>
    <t>Jonne Meijer</t>
  </si>
  <si>
    <t>Luna Hartog</t>
  </si>
  <si>
    <t>Muurhuizen4</t>
  </si>
  <si>
    <t>C4x</t>
  </si>
  <si>
    <t>Eva Paulissen</t>
  </si>
  <si>
    <t>Vathorst</t>
  </si>
  <si>
    <t>Jochem Esselink</t>
  </si>
  <si>
    <t>Bob van Wijk</t>
  </si>
  <si>
    <t>Tim van het Schut</t>
  </si>
  <si>
    <t>Luuk van Delden</t>
  </si>
  <si>
    <t>Tiran</t>
  </si>
  <si>
    <t>Weerhorst</t>
  </si>
  <si>
    <t>Otto de Wit</t>
  </si>
  <si>
    <t>Zwarte Willem</t>
  </si>
  <si>
    <t>Gijs Cremer Eindhoven</t>
  </si>
  <si>
    <t>Yvonne van der Linde</t>
  </si>
  <si>
    <t>Drie Sluizenbrug</t>
  </si>
  <si>
    <t>Ellen Wierda</t>
  </si>
  <si>
    <t>Mondriaan</t>
  </si>
  <si>
    <t>Ineke Kuijlenburg</t>
  </si>
  <si>
    <t>Jos Alferink</t>
  </si>
  <si>
    <t>Niko Paap</t>
  </si>
  <si>
    <t>Friso Groenestein</t>
  </si>
  <si>
    <t>Baarn skiff</t>
  </si>
  <si>
    <t>Kei</t>
  </si>
  <si>
    <t>Onze Lieve Vrouwe</t>
  </si>
  <si>
    <t>4-</t>
  </si>
  <si>
    <t>Kleine Melm</t>
  </si>
  <si>
    <t>C1x</t>
  </si>
  <si>
    <t>Henk van de Bunt</t>
  </si>
  <si>
    <t>Baarn dubbel</t>
  </si>
  <si>
    <t>Eric van de Meent</t>
  </si>
  <si>
    <t>Grote Melm</t>
  </si>
  <si>
    <t>Marienhof</t>
  </si>
  <si>
    <t>4x</t>
  </si>
  <si>
    <t>Julia Kernkamp</t>
  </si>
  <si>
    <t>De Croon</t>
  </si>
  <si>
    <t>Rijzende Zon</t>
  </si>
  <si>
    <t>Driest</t>
  </si>
  <si>
    <t>Malebrug</t>
  </si>
  <si>
    <t>Renske Kraakman</t>
  </si>
  <si>
    <t>Floor Verdonk</t>
  </si>
  <si>
    <t>Ivo Zoomer</t>
  </si>
  <si>
    <t>Pieter Wieringa</t>
  </si>
  <si>
    <t>Jifke van der Wiel</t>
  </si>
  <si>
    <t>Isabelle Boiten</t>
  </si>
  <si>
    <t>Jaliene Jansen</t>
  </si>
  <si>
    <t>Maatweg</t>
  </si>
  <si>
    <t>Johan Maas</t>
  </si>
  <si>
    <t>Thomas van Leuven</t>
  </si>
  <si>
    <t>Mark van Dam</t>
  </si>
  <si>
    <t>Tijn Camerling</t>
  </si>
  <si>
    <t>Jesper Verhoeff</t>
  </si>
  <si>
    <t>Zetes</t>
  </si>
  <si>
    <t>Jonas van der Molen</t>
  </si>
  <si>
    <t>Tussenstand Hemus Driekwart 2019-2020</t>
  </si>
  <si>
    <t>Ad Cornelissen</t>
  </si>
  <si>
    <t>Zee4</t>
  </si>
  <si>
    <t>t Dijkje</t>
  </si>
  <si>
    <t>Nienke Kosters</t>
  </si>
  <si>
    <t>Heen en Weer</t>
  </si>
  <si>
    <t>Quirine Krijger</t>
  </si>
  <si>
    <t>Drakennest</t>
  </si>
  <si>
    <t>Niels Schoffelen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</si>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</sst>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.000_ ;_ * \-#,##0.000_ ;_ * &quot;-&quot;??_ ;_ @_ "/>
    <numFmt numFmtId="166" formatCode="h:mm:ss;@"/>
    <numFmt numFmtId="170" formatCode="_ * #,##0.000_ ;_ * \-#,##0.000_ ;_ * &quot;-&quot;???_ ;_ @_ "/>
  </numFmts>
  <fonts count="4" x14ac:knownFonts="1">
    <font>
      <sz val="10"/>
      <name val="Arial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164" fontId="0" fillId="0" borderId="0" xfId="1" applyNumberFormat="1" applyFont="1"/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6" fontId="0" fillId="0" borderId="0" xfId="0" applyNumberFormat="1"/>
    <xf numFmtId="0" fontId="3" fillId="3" borderId="0" xfId="0" applyFont="1" applyFill="1" applyAlignment="1">
      <alignment horizontal="center" vertical="center" wrapText="1"/>
    </xf>
    <xf numFmtId="43" fontId="0" fillId="0" borderId="0" xfId="1" applyFont="1"/>
    <xf numFmtId="0" fontId="3" fillId="0" borderId="0" xfId="0" applyFont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16" fontId="3" fillId="0" borderId="1" xfId="0" applyNumberFormat="1" applyFont="1" applyBorder="1" applyAlignment="1">
      <alignment horizontal="center" vertical="top"/>
    </xf>
    <xf numFmtId="0" fontId="0" fillId="0" borderId="0" xfId="0" applyFill="1"/>
    <xf numFmtId="43" fontId="0" fillId="0" borderId="0" xfId="1" applyFont="1" applyFill="1"/>
    <xf numFmtId="43" fontId="3" fillId="0" borderId="1" xfId="1" applyFont="1" applyFill="1" applyBorder="1"/>
    <xf numFmtId="43" fontId="3" fillId="0" borderId="2" xfId="1" applyFont="1" applyFill="1" applyBorder="1"/>
    <xf numFmtId="170" fontId="0" fillId="0" borderId="0" xfId="0" applyNumberFormat="1"/>
    <xf numFmtId="0" fontId="3" fillId="0" borderId="0" xfId="0" applyFont="1" applyFill="1"/>
    <xf numFmtId="0" fontId="3" fillId="0" borderId="1" xfId="0" applyFont="1" applyFill="1" applyBorder="1" applyAlignment="1">
      <alignment horizontal="center" vertical="top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hn\Documents\Hemus\Hemus%20Driekwart\2017\Hemus%20driekwart%20wedstrijdbestand%20jan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emus.nl/driekwart/Hemus%20driekwart%20wedstrijdbestand%20nov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instructie"/>
      <sheetName val="Invoerlijst deelnemers"/>
      <sheetName val="tijdregistratie"/>
      <sheetName val="startlijst"/>
      <sheetName val="uitslagen"/>
      <sheetName val="uitslagen opgemaakt"/>
      <sheetName val="Ledenlijst nov2017"/>
      <sheetName val="correctiefactoren"/>
      <sheetName val="Vloot nov2017"/>
      <sheetName val="wedstrijdbestand"/>
      <sheetName val="bootgebru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E2" t="str">
            <v>Amersfoirde</v>
          </cell>
        </row>
        <row r="3">
          <cell r="E3" t="str">
            <v>Amersfoortse Berg</v>
          </cell>
        </row>
        <row r="4">
          <cell r="E4" t="str">
            <v>Armando</v>
          </cell>
        </row>
        <row r="5">
          <cell r="E5" t="str">
            <v>Ben</v>
          </cell>
        </row>
        <row r="6">
          <cell r="E6" t="str">
            <v>Bergeend</v>
          </cell>
        </row>
        <row r="7">
          <cell r="E7" t="str">
            <v>Beter laat dan nooit</v>
          </cell>
        </row>
        <row r="8">
          <cell r="E8" t="str">
            <v>Bloemendal</v>
          </cell>
        </row>
        <row r="9">
          <cell r="E9" t="str">
            <v>Bolle Brug</v>
          </cell>
        </row>
        <row r="10">
          <cell r="E10" t="str">
            <v>Chinchon</v>
          </cell>
        </row>
        <row r="11">
          <cell r="E11" t="str">
            <v>Coelhorst</v>
          </cell>
        </row>
        <row r="12">
          <cell r="E12" t="str">
            <v>d'Eersteling</v>
          </cell>
        </row>
        <row r="13">
          <cell r="E13" t="str">
            <v>De Haar</v>
          </cell>
        </row>
        <row r="14">
          <cell r="E14" t="str">
            <v>De Rijzende Zon</v>
          </cell>
        </row>
        <row r="15">
          <cell r="E15" t="str">
            <v>Den Ham</v>
          </cell>
        </row>
        <row r="16">
          <cell r="E16" t="str">
            <v>Den Treek</v>
          </cell>
        </row>
        <row r="17">
          <cell r="E17" t="str">
            <v>Drakennest</v>
          </cell>
        </row>
        <row r="18">
          <cell r="E18" t="str">
            <v>Drie Ringen</v>
          </cell>
        </row>
        <row r="19">
          <cell r="E19" t="str">
            <v>Drie Sluizenbrug</v>
          </cell>
        </row>
        <row r="20">
          <cell r="E20" t="str">
            <v>Driest</v>
          </cell>
        </row>
        <row r="21">
          <cell r="E21" t="str">
            <v>Egbert Bok</v>
          </cell>
        </row>
        <row r="22">
          <cell r="E22" t="str">
            <v>Elsie</v>
          </cell>
        </row>
        <row r="23">
          <cell r="E23" t="str">
            <v>Elzenaar</v>
          </cell>
        </row>
        <row r="24">
          <cell r="E24" t="str">
            <v>Flehite</v>
          </cell>
        </row>
        <row r="25">
          <cell r="E25" t="str">
            <v>Fuut</v>
          </cell>
        </row>
        <row r="26">
          <cell r="E26" t="str">
            <v>Gemaal</v>
          </cell>
        </row>
        <row r="27">
          <cell r="E27" t="str">
            <v>Geus</v>
          </cell>
        </row>
        <row r="28">
          <cell r="E28" t="str">
            <v>Gijs</v>
          </cell>
        </row>
        <row r="29">
          <cell r="E29" t="str">
            <v>Glashut</v>
          </cell>
        </row>
        <row r="30">
          <cell r="A30">
            <v>1</v>
          </cell>
          <cell r="E30" t="str">
            <v>Grebbe</v>
          </cell>
        </row>
        <row r="31">
          <cell r="A31">
            <v>2</v>
          </cell>
          <cell r="E31" t="str">
            <v>Grebbeliniedijk</v>
          </cell>
        </row>
        <row r="32">
          <cell r="E32" t="str">
            <v>Grote Koppel</v>
          </cell>
        </row>
        <row r="33">
          <cell r="E33" t="str">
            <v>Heen en Weer</v>
          </cell>
        </row>
        <row r="34">
          <cell r="E34" t="str">
            <v>Henk Grimm</v>
          </cell>
        </row>
        <row r="35">
          <cell r="E35" t="str">
            <v>Hete Choco</v>
          </cell>
        </row>
        <row r="36">
          <cell r="E36" t="str">
            <v>Hoevelaken</v>
          </cell>
        </row>
        <row r="37">
          <cell r="E37" t="str">
            <v>Hoogerhorst</v>
          </cell>
        </row>
        <row r="38">
          <cell r="E38" t="str">
            <v>Insteek</v>
          </cell>
        </row>
        <row r="39">
          <cell r="E39" t="str">
            <v>Isselt</v>
          </cell>
        </row>
        <row r="40">
          <cell r="E40" t="str">
            <v>Joris &amp; de Draak</v>
          </cell>
        </row>
        <row r="41">
          <cell r="E41" t="str">
            <v>Joure</v>
          </cell>
        </row>
        <row r="42">
          <cell r="E42" t="str">
            <v>Kantonnier</v>
          </cell>
        </row>
        <row r="43">
          <cell r="E43" t="str">
            <v>Karrekiet</v>
          </cell>
        </row>
        <row r="44">
          <cell r="E44" t="str">
            <v>Kees Luykx</v>
          </cell>
        </row>
        <row r="45">
          <cell r="E45" t="str">
            <v>Kei</v>
          </cell>
        </row>
        <row r="46">
          <cell r="E46" t="str">
            <v>Kleine Spui</v>
          </cell>
        </row>
        <row r="47">
          <cell r="E47" t="str">
            <v>Koppel</v>
          </cell>
        </row>
        <row r="48">
          <cell r="E48" t="str">
            <v>Krachtwijk</v>
          </cell>
        </row>
        <row r="49">
          <cell r="E49" t="str">
            <v>Lockhorst</v>
          </cell>
        </row>
        <row r="50">
          <cell r="E50" t="str">
            <v>Luiaard</v>
          </cell>
        </row>
        <row r="51">
          <cell r="E51" t="str">
            <v>Maatweg</v>
          </cell>
        </row>
        <row r="52">
          <cell r="E52" t="str">
            <v>Malebrug</v>
          </cell>
        </row>
        <row r="53">
          <cell r="E53" t="str">
            <v>Malesluis</v>
          </cell>
        </row>
        <row r="54">
          <cell r="E54" t="str">
            <v>Meander</v>
          </cell>
        </row>
        <row r="55">
          <cell r="E55" t="str">
            <v>Meridiaan II</v>
          </cell>
        </row>
        <row r="56">
          <cell r="E56" t="str">
            <v>Metgensbleek</v>
          </cell>
        </row>
        <row r="57">
          <cell r="E57" t="str">
            <v>Mondriaan</v>
          </cell>
        </row>
        <row r="58">
          <cell r="E58" t="str">
            <v>Mondriaan3</v>
          </cell>
        </row>
        <row r="59">
          <cell r="E59" t="str">
            <v>Monnikendam</v>
          </cell>
        </row>
        <row r="60">
          <cell r="E60" t="str">
            <v>Muurhuizen3</v>
          </cell>
        </row>
        <row r="61">
          <cell r="E61" t="str">
            <v>Muurhuizen4</v>
          </cell>
        </row>
        <row r="62">
          <cell r="E62" t="str">
            <v>Nattegat</v>
          </cell>
        </row>
        <row r="63">
          <cell r="E63" t="str">
            <v>Nimmerdor</v>
          </cell>
        </row>
        <row r="64">
          <cell r="E64" t="str">
            <v>Observant</v>
          </cell>
        </row>
        <row r="65">
          <cell r="E65" t="str">
            <v>Onze Lieve Vrouwe</v>
          </cell>
        </row>
        <row r="66">
          <cell r="E66" t="str">
            <v>Phoenix</v>
          </cell>
        </row>
        <row r="67">
          <cell r="E67" t="str">
            <v>Praamgracht</v>
          </cell>
        </row>
        <row r="68">
          <cell r="E68" t="str">
            <v>Provincie Utrecht</v>
          </cell>
        </row>
        <row r="69">
          <cell r="E69" t="str">
            <v>Raboes</v>
          </cell>
        </row>
        <row r="70">
          <cell r="E70" t="str">
            <v>Raddraaier</v>
          </cell>
        </row>
        <row r="71">
          <cell r="E71" t="str">
            <v>Rustenburg</v>
          </cell>
        </row>
        <row r="72">
          <cell r="E72" t="str">
            <v>Sasje</v>
          </cell>
        </row>
        <row r="73">
          <cell r="E73" t="str">
            <v>Sasje 3</v>
          </cell>
        </row>
        <row r="74">
          <cell r="E74" t="str">
            <v>Schans</v>
          </cell>
        </row>
        <row r="75">
          <cell r="E75" t="str">
            <v>Schothorst</v>
          </cell>
        </row>
        <row r="76">
          <cell r="E76" t="str">
            <v>Slobeend</v>
          </cell>
        </row>
        <row r="77">
          <cell r="E77" t="str">
            <v>Smallepad</v>
          </cell>
        </row>
        <row r="78">
          <cell r="E78" t="str">
            <v>Spijkertje</v>
          </cell>
        </row>
        <row r="79">
          <cell r="E79" t="str">
            <v>Stoutenburg</v>
          </cell>
        </row>
        <row r="80">
          <cell r="E80" t="str">
            <v>Strijdhorst</v>
          </cell>
        </row>
        <row r="81">
          <cell r="E81" t="str">
            <v>Stuw</v>
          </cell>
        </row>
        <row r="82">
          <cell r="E82" t="str">
            <v>Sybil</v>
          </cell>
        </row>
        <row r="83">
          <cell r="E83" t="str">
            <v>t Dijkje</v>
          </cell>
        </row>
        <row r="84">
          <cell r="E84" t="str">
            <v>t Sluisje</v>
          </cell>
        </row>
        <row r="85">
          <cell r="E85" t="str">
            <v>t Latijntje</v>
          </cell>
        </row>
        <row r="86">
          <cell r="E86" t="str">
            <v>Tarraleah</v>
          </cell>
        </row>
        <row r="87">
          <cell r="E87" t="str">
            <v>Teut</v>
          </cell>
        </row>
        <row r="88">
          <cell r="E88" t="str">
            <v>Tinnenbrug</v>
          </cell>
        </row>
        <row r="89">
          <cell r="E89" t="str">
            <v>Tiran</v>
          </cell>
        </row>
        <row r="90">
          <cell r="E90" t="str">
            <v>Vathorst</v>
          </cell>
        </row>
        <row r="91">
          <cell r="E91" t="str">
            <v>Van Vlieland naar Batavia</v>
          </cell>
        </row>
        <row r="92">
          <cell r="E92" t="str">
            <v>Vlasakkers</v>
          </cell>
        </row>
        <row r="93">
          <cell r="E93" t="str">
            <v>Zeemeermin</v>
          </cell>
        </row>
        <row r="94">
          <cell r="E94" t="str">
            <v>Vrije Vogel</v>
          </cell>
        </row>
        <row r="95">
          <cell r="E95" t="str">
            <v>Weerhorst</v>
          </cell>
        </row>
        <row r="96">
          <cell r="E96" t="str">
            <v>Weltevreden </v>
          </cell>
        </row>
        <row r="97">
          <cell r="E97" t="str">
            <v>Woesteigen op Snoeckgenshoevel</v>
          </cell>
        </row>
        <row r="98">
          <cell r="E98" t="str">
            <v>Zeldert</v>
          </cell>
        </row>
        <row r="99">
          <cell r="E99" t="str">
            <v>Zetes</v>
          </cell>
        </row>
        <row r="100">
          <cell r="E100" t="str">
            <v>Zoys</v>
          </cell>
        </row>
        <row r="101">
          <cell r="E101" t="str">
            <v>Zuyderzee</v>
          </cell>
        </row>
        <row r="102">
          <cell r="E102" t="str">
            <v>Zwaaikom</v>
          </cell>
        </row>
        <row r="103">
          <cell r="E103" t="str">
            <v>Zwarte Willem</v>
          </cell>
        </row>
        <row r="104">
          <cell r="E104" t="str">
            <v>Baarn skiff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instructie"/>
      <sheetName val="Invoerlijst deelnemers"/>
      <sheetName val="tijdregistratie"/>
      <sheetName val="startlijst"/>
      <sheetName val="uitslagen"/>
      <sheetName val="uitslagen opgemaakt"/>
      <sheetName val="Ledenlijst nov2017"/>
      <sheetName val="correctiefactoren"/>
      <sheetName val="Vloot nov2017"/>
      <sheetName val="wedstrijdbestand"/>
      <sheetName val="bootgebru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E2" t="str">
            <v>Amersfoirde</v>
          </cell>
        </row>
        <row r="3">
          <cell r="E3" t="str">
            <v>Amersfoortse Berg</v>
          </cell>
        </row>
        <row r="4">
          <cell r="E4" t="str">
            <v>Armando</v>
          </cell>
        </row>
        <row r="5">
          <cell r="E5" t="str">
            <v>Ben</v>
          </cell>
        </row>
        <row r="6">
          <cell r="E6" t="str">
            <v>Bergeend</v>
          </cell>
        </row>
        <row r="7">
          <cell r="E7" t="str">
            <v>Beter laat dan nooit</v>
          </cell>
        </row>
        <row r="8">
          <cell r="E8" t="str">
            <v>Bloemendal</v>
          </cell>
        </row>
        <row r="9">
          <cell r="E9" t="str">
            <v>Bolle Brug</v>
          </cell>
        </row>
        <row r="10">
          <cell r="E10" t="str">
            <v>Chinchon</v>
          </cell>
        </row>
        <row r="11">
          <cell r="E11" t="str">
            <v>Coelhorst</v>
          </cell>
        </row>
        <row r="12">
          <cell r="E12" t="str">
            <v>d'Eersteling</v>
          </cell>
        </row>
        <row r="13">
          <cell r="E13" t="str">
            <v>De Haar</v>
          </cell>
        </row>
        <row r="14">
          <cell r="E14" t="str">
            <v>De Rijzende Zon</v>
          </cell>
        </row>
        <row r="15">
          <cell r="E15" t="str">
            <v>Den Ham</v>
          </cell>
        </row>
        <row r="16">
          <cell r="E16" t="str">
            <v>Den Treek</v>
          </cell>
        </row>
        <row r="17">
          <cell r="E17" t="str">
            <v>Drakennest</v>
          </cell>
        </row>
        <row r="18">
          <cell r="E18" t="str">
            <v>Drie Ringen</v>
          </cell>
        </row>
        <row r="19">
          <cell r="E19" t="str">
            <v>Drie Sluizenbrug</v>
          </cell>
        </row>
        <row r="20">
          <cell r="E20" t="str">
            <v>Driest</v>
          </cell>
        </row>
        <row r="21">
          <cell r="E21" t="str">
            <v>Egbert Bok</v>
          </cell>
        </row>
        <row r="22">
          <cell r="E22" t="str">
            <v>Elsie</v>
          </cell>
        </row>
        <row r="23">
          <cell r="E23" t="str">
            <v>Elzenaar</v>
          </cell>
        </row>
        <row r="24">
          <cell r="E24" t="str">
            <v>Flehite</v>
          </cell>
        </row>
        <row r="25">
          <cell r="E25" t="str">
            <v>Fuut</v>
          </cell>
        </row>
        <row r="26">
          <cell r="E26" t="str">
            <v>Gemaal</v>
          </cell>
        </row>
        <row r="27">
          <cell r="E27" t="str">
            <v>Geus</v>
          </cell>
        </row>
        <row r="28">
          <cell r="A28">
            <v>1</v>
          </cell>
          <cell r="E28" t="str">
            <v>Gijs</v>
          </cell>
        </row>
        <row r="29">
          <cell r="A29">
            <v>2</v>
          </cell>
          <cell r="E29" t="str">
            <v>Glashut</v>
          </cell>
        </row>
        <row r="30">
          <cell r="E30" t="str">
            <v>Grebbe</v>
          </cell>
        </row>
        <row r="31">
          <cell r="E31" t="str">
            <v>Grebbeliniedijk</v>
          </cell>
        </row>
        <row r="32">
          <cell r="E32" t="str">
            <v>Grote Koppel</v>
          </cell>
        </row>
        <row r="33">
          <cell r="E33" t="str">
            <v>Heen en Weer</v>
          </cell>
        </row>
        <row r="34">
          <cell r="E34" t="str">
            <v>Henk Grimm</v>
          </cell>
        </row>
        <row r="35">
          <cell r="E35" t="str">
            <v>Hete Choco</v>
          </cell>
        </row>
        <row r="36">
          <cell r="E36" t="str">
            <v>Hoevelaken</v>
          </cell>
        </row>
        <row r="37">
          <cell r="E37" t="str">
            <v>Hoogerhorst</v>
          </cell>
        </row>
        <row r="38">
          <cell r="E38" t="str">
            <v>Insteek</v>
          </cell>
        </row>
        <row r="39">
          <cell r="E39" t="str">
            <v>Isselt</v>
          </cell>
        </row>
        <row r="40">
          <cell r="E40" t="str">
            <v>Joris &amp; de Draak</v>
          </cell>
        </row>
        <row r="41">
          <cell r="E41" t="str">
            <v>Joure</v>
          </cell>
        </row>
        <row r="42">
          <cell r="E42" t="str">
            <v>Kantonnier</v>
          </cell>
        </row>
        <row r="43">
          <cell r="E43" t="str">
            <v>Karrekiet</v>
          </cell>
        </row>
        <row r="44">
          <cell r="E44" t="str">
            <v>Kees Luykx</v>
          </cell>
        </row>
        <row r="45">
          <cell r="E45" t="str">
            <v>Kei</v>
          </cell>
        </row>
        <row r="46">
          <cell r="E46" t="str">
            <v>Kleine Spui</v>
          </cell>
        </row>
        <row r="47">
          <cell r="E47" t="str">
            <v>Koppel</v>
          </cell>
        </row>
        <row r="48">
          <cell r="E48" t="str">
            <v>Krachtwijk</v>
          </cell>
        </row>
        <row r="49">
          <cell r="E49" t="str">
            <v>Lockhorst</v>
          </cell>
        </row>
        <row r="50">
          <cell r="E50" t="str">
            <v>Luiaard</v>
          </cell>
        </row>
        <row r="51">
          <cell r="E51" t="str">
            <v>Maatweg</v>
          </cell>
        </row>
        <row r="52">
          <cell r="E52" t="str">
            <v>Malebrug</v>
          </cell>
        </row>
        <row r="53">
          <cell r="E53" t="str">
            <v>Malesluis</v>
          </cell>
        </row>
        <row r="54">
          <cell r="E54" t="str">
            <v>Meander</v>
          </cell>
        </row>
        <row r="55">
          <cell r="E55" t="str">
            <v>Meridiaan II</v>
          </cell>
        </row>
        <row r="56">
          <cell r="E56" t="str">
            <v>Metgensbleek</v>
          </cell>
        </row>
        <row r="57">
          <cell r="E57" t="str">
            <v>Mondriaan</v>
          </cell>
        </row>
        <row r="58">
          <cell r="E58" t="str">
            <v>Mondriaan3</v>
          </cell>
        </row>
        <row r="59">
          <cell r="E59" t="str">
            <v>Monnikendam</v>
          </cell>
        </row>
        <row r="60">
          <cell r="E60" t="str">
            <v>Nattegat</v>
          </cell>
        </row>
        <row r="61">
          <cell r="E61" t="str">
            <v>Nimmerdor</v>
          </cell>
        </row>
        <row r="62">
          <cell r="E62" t="str">
            <v>Observant</v>
          </cell>
        </row>
        <row r="63">
          <cell r="E63" t="str">
            <v>Onze Lieve Vrouwe</v>
          </cell>
        </row>
        <row r="64">
          <cell r="E64" t="str">
            <v>Phoenix</v>
          </cell>
        </row>
        <row r="65">
          <cell r="E65" t="str">
            <v>Praamgracht</v>
          </cell>
        </row>
        <row r="66">
          <cell r="E66" t="str">
            <v>Provincie Utrecht</v>
          </cell>
        </row>
        <row r="67">
          <cell r="E67" t="str">
            <v>Raboes</v>
          </cell>
        </row>
        <row r="68">
          <cell r="E68" t="str">
            <v>Raddraaier</v>
          </cell>
        </row>
        <row r="69">
          <cell r="E69" t="str">
            <v>Rustenburg</v>
          </cell>
        </row>
        <row r="70">
          <cell r="E70" t="str">
            <v>Sasje</v>
          </cell>
        </row>
        <row r="71">
          <cell r="E71" t="str">
            <v>Sasje 3</v>
          </cell>
        </row>
        <row r="72">
          <cell r="E72" t="str">
            <v>Schans</v>
          </cell>
        </row>
        <row r="73">
          <cell r="E73" t="str">
            <v>Schothorst</v>
          </cell>
        </row>
        <row r="74">
          <cell r="E74" t="str">
            <v>Slobeend</v>
          </cell>
        </row>
        <row r="75">
          <cell r="E75" t="str">
            <v>Smallepad</v>
          </cell>
        </row>
        <row r="76">
          <cell r="E76" t="str">
            <v>Spijkertje</v>
          </cell>
        </row>
        <row r="77">
          <cell r="E77" t="str">
            <v>Stoutenburg</v>
          </cell>
        </row>
        <row r="78">
          <cell r="E78" t="str">
            <v>Strijdhorst</v>
          </cell>
        </row>
        <row r="79">
          <cell r="E79" t="str">
            <v>Stuw</v>
          </cell>
        </row>
        <row r="80">
          <cell r="E80" t="str">
            <v>Sybil</v>
          </cell>
        </row>
        <row r="81">
          <cell r="E81" t="str">
            <v>t Dijkje</v>
          </cell>
        </row>
        <row r="82">
          <cell r="E82" t="str">
            <v>t Sluisje</v>
          </cell>
        </row>
        <row r="83">
          <cell r="E83" t="str">
            <v>t Latijntje</v>
          </cell>
        </row>
        <row r="84">
          <cell r="E84" t="str">
            <v>Tarraleah</v>
          </cell>
        </row>
        <row r="85">
          <cell r="E85" t="str">
            <v>Teut</v>
          </cell>
        </row>
        <row r="86">
          <cell r="E86" t="str">
            <v>Tinnenbrug</v>
          </cell>
        </row>
        <row r="87">
          <cell r="E87" t="str">
            <v>Tiran</v>
          </cell>
        </row>
        <row r="88">
          <cell r="E88" t="str">
            <v>Vathorst</v>
          </cell>
        </row>
        <row r="89">
          <cell r="E89" t="str">
            <v>Van Vlieland naar Batavia</v>
          </cell>
        </row>
        <row r="90">
          <cell r="E90" t="str">
            <v>Vlasakkers</v>
          </cell>
        </row>
        <row r="91">
          <cell r="E91" t="str">
            <v>Zeemeermin</v>
          </cell>
        </row>
        <row r="92">
          <cell r="E92" t="str">
            <v>Vrije Vogel</v>
          </cell>
        </row>
        <row r="93">
          <cell r="E93" t="str">
            <v>Weerhorst</v>
          </cell>
        </row>
        <row r="94">
          <cell r="E94" t="str">
            <v>Weltevreden </v>
          </cell>
        </row>
        <row r="95">
          <cell r="E95" t="str">
            <v>Zeldert</v>
          </cell>
        </row>
        <row r="96">
          <cell r="E96" t="str">
            <v>Zetes</v>
          </cell>
        </row>
        <row r="97">
          <cell r="E97" t="str">
            <v>Zoys</v>
          </cell>
        </row>
        <row r="98">
          <cell r="E98" t="str">
            <v>Zuyderzee</v>
          </cell>
        </row>
        <row r="99">
          <cell r="E99" t="str">
            <v>Zwaaikom</v>
          </cell>
        </row>
        <row r="100">
          <cell r="E100" t="str">
            <v>Zwarte Willem</v>
          </cell>
        </row>
        <row r="101">
          <cell r="E101" t="str">
            <v>Baarn skiff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177CE-5D9E-41A5-AA8B-28FD442B1222}">
  <sheetPr>
    <tabColor indexed="13"/>
  </sheetPr>
  <dimension ref="A1:I129"/>
  <sheetViews>
    <sheetView showGridLines="0" tabSelected="1" workbookViewId="0">
      <pane xSplit="1" ySplit="3" topLeftCell="B4" activePane="bottomRight" state="frozen"/>
      <selection activeCell="C4" sqref="C4"/>
      <selection pane="topRight" activeCell="C4" sqref="C4"/>
      <selection pane="bottomLeft" activeCell="C4" sqref="C4"/>
      <selection pane="bottomRight" activeCell="E4" sqref="E4"/>
    </sheetView>
  </sheetViews>
  <sheetFormatPr defaultRowHeight="12.75" x14ac:dyDescent="0.2"/>
  <cols>
    <col min="1" max="1" width="7" customWidth="1"/>
    <col min="2" max="2" width="24" bestFit="1" customWidth="1"/>
    <col min="3" max="4" width="9.140625" customWidth="1"/>
    <col min="5" max="5" width="11.42578125" customWidth="1"/>
    <col min="6" max="6" width="11.42578125" hidden="1" customWidth="1"/>
    <col min="7" max="7" width="5.5703125" customWidth="1"/>
    <col min="8" max="8" width="9.140625" style="19" customWidth="1"/>
    <col min="9" max="9" width="9.140625" customWidth="1"/>
  </cols>
  <sheetData>
    <row r="1" spans="1:9" ht="20.25" x14ac:dyDescent="0.3">
      <c r="A1" s="1" t="s">
        <v>172</v>
      </c>
      <c r="B1" t="s">
        <v>181</v>
      </c>
    </row>
    <row r="3" spans="1:9" s="11" customFormat="1" ht="31.5" customHeight="1" x14ac:dyDescent="0.2">
      <c r="A3" s="12" t="s">
        <v>70</v>
      </c>
      <c r="B3" s="12" t="s">
        <v>2</v>
      </c>
      <c r="C3" s="13">
        <v>44158</v>
      </c>
      <c r="D3" s="13">
        <v>43841</v>
      </c>
      <c r="E3" s="13">
        <v>43869</v>
      </c>
      <c r="F3" s="13"/>
      <c r="G3"/>
      <c r="H3" s="20" t="s">
        <v>81</v>
      </c>
    </row>
    <row r="4" spans="1:9" s="14" customFormat="1" x14ac:dyDescent="0.2">
      <c r="A4" s="14">
        <v>1</v>
      </c>
      <c r="B4" t="s">
        <v>36</v>
      </c>
      <c r="C4" s="15">
        <f>IFERROR(VLOOKUP(B4,'Uitslag 23Nov'!C:O,13,0),0)</f>
        <v>108.96899678419028</v>
      </c>
      <c r="D4" s="15">
        <f>IFERROR(VLOOKUP(B4,'Uitslag 11Jan'!C:O,13,0),0)</f>
        <v>109.84823634303511</v>
      </c>
      <c r="E4" s="15">
        <f>IFERROR(VLOOKUP(B4,'Uitslag 8Feb'!C:O,13,0),0)</f>
        <v>110</v>
      </c>
      <c r="F4" s="10"/>
      <c r="G4" s="10"/>
      <c r="H4" s="17">
        <f>C4+D4+E4+F4</f>
        <v>328.81723312722539</v>
      </c>
      <c r="I4" s="15"/>
    </row>
    <row r="5" spans="1:9" s="14" customFormat="1" x14ac:dyDescent="0.2">
      <c r="A5" s="14">
        <v>2</v>
      </c>
      <c r="B5" s="14" t="s">
        <v>62</v>
      </c>
      <c r="C5" s="15">
        <f>IFERROR(VLOOKUP(B5,'Uitslag 23Nov'!C:O,13,0),0)</f>
        <v>110</v>
      </c>
      <c r="D5" s="15">
        <f>IFERROR(VLOOKUP(B5,'Uitslag 11Jan'!C:O,13,0),0)</f>
        <v>110</v>
      </c>
      <c r="E5" s="15">
        <f>IFERROR(VLOOKUP(B5,'Uitslag 8Feb'!C:O,13,0),0)</f>
        <v>108.35752338412614</v>
      </c>
      <c r="F5" s="15"/>
      <c r="G5" s="15"/>
      <c r="H5" s="16">
        <f>C5+D5+E5+F5</f>
        <v>328.35752338412613</v>
      </c>
      <c r="I5" s="15"/>
    </row>
    <row r="6" spans="1:9" x14ac:dyDescent="0.2">
      <c r="A6" s="14">
        <v>2</v>
      </c>
      <c r="B6" s="14" t="s">
        <v>66</v>
      </c>
      <c r="C6" s="15">
        <f>IFERROR(VLOOKUP(B6,'Uitslag 23Nov'!C:O,13,0),0)</f>
        <v>110</v>
      </c>
      <c r="D6" s="15">
        <f>IFERROR(VLOOKUP(B6,'Uitslag 11Jan'!C:O,13,0),0)</f>
        <v>110</v>
      </c>
      <c r="E6" s="15">
        <f>IFERROR(VLOOKUP(B6,'Uitslag 8Feb'!C:O,13,0),0)</f>
        <v>108.35752338412614</v>
      </c>
      <c r="F6" s="15"/>
      <c r="G6" s="15"/>
      <c r="H6" s="16">
        <f>C6+D6+E6+F6</f>
        <v>328.35752338412613</v>
      </c>
      <c r="I6" s="10"/>
    </row>
    <row r="7" spans="1:9" x14ac:dyDescent="0.2">
      <c r="A7" s="14">
        <v>4</v>
      </c>
      <c r="B7" t="s">
        <v>117</v>
      </c>
      <c r="C7" s="15">
        <f>IFERROR(VLOOKUP(B7,'Uitslag 23Nov'!C:O,13,0),0)</f>
        <v>108.59683506135804</v>
      </c>
      <c r="D7" s="15">
        <f>IFERROR(VLOOKUP(B7,'Uitslag 11Jan'!C:O,13,0),0)</f>
        <v>106.95172894644951</v>
      </c>
      <c r="E7" s="15">
        <f>IFERROR(VLOOKUP(B7,'Uitslag 8Feb'!C:O,13,0),0)</f>
        <v>105.71257285172062</v>
      </c>
      <c r="F7" s="10"/>
      <c r="G7" s="10"/>
      <c r="H7" s="16">
        <f>C7+D7+E7+F7</f>
        <v>321.26113685952816</v>
      </c>
      <c r="I7" s="10"/>
    </row>
    <row r="8" spans="1:9" x14ac:dyDescent="0.2">
      <c r="A8" s="14">
        <v>5</v>
      </c>
      <c r="B8" t="s">
        <v>38</v>
      </c>
      <c r="C8" s="15">
        <f>IFERROR(VLOOKUP(B8,'Uitslag 23Nov'!C:O,13,0),0)</f>
        <v>99.277331373560813</v>
      </c>
      <c r="D8" s="15">
        <f>IFERROR(VLOOKUP(B8,'Uitslag 11Jan'!C:O,13,0),0)</f>
        <v>109.84823634303511</v>
      </c>
      <c r="E8" s="15">
        <f>IFERROR(VLOOKUP(B8,'Uitslag 8Feb'!C:O,13,0),0)</f>
        <v>110</v>
      </c>
      <c r="F8" s="10"/>
      <c r="G8" s="10"/>
      <c r="H8" s="16">
        <f>C8+D8+E8+F8</f>
        <v>319.12556771659592</v>
      </c>
      <c r="I8" s="10"/>
    </row>
    <row r="9" spans="1:9" x14ac:dyDescent="0.2">
      <c r="A9" s="14">
        <v>6</v>
      </c>
      <c r="B9" t="s">
        <v>40</v>
      </c>
      <c r="C9" s="15">
        <f>IFERROR(VLOOKUP(B9,'Uitslag 23Nov'!C:O,13,0),0)</f>
        <v>106.88520719357014</v>
      </c>
      <c r="D9" s="15">
        <f>IFERROR(VLOOKUP(B9,'Uitslag 11Jan'!C:O,13,0),0)</f>
        <v>106.92911915757519</v>
      </c>
      <c r="E9" s="15">
        <f>IFERROR(VLOOKUP(B9,'Uitslag 8Feb'!C:O,13,0),0)</f>
        <v>105.1217404335308</v>
      </c>
      <c r="F9" s="10"/>
      <c r="G9" s="10"/>
      <c r="H9" s="16">
        <f>C9+D9+E9+F9</f>
        <v>318.93606678467614</v>
      </c>
      <c r="I9" s="10"/>
    </row>
    <row r="10" spans="1:9" x14ac:dyDescent="0.2">
      <c r="A10" s="14">
        <v>7</v>
      </c>
      <c r="B10" t="s">
        <v>74</v>
      </c>
      <c r="C10" s="15">
        <f>IFERROR(VLOOKUP(B10,'Uitslag 23Nov'!C:O,13,0),0)</f>
        <v>105.78006082583201</v>
      </c>
      <c r="D10" s="15">
        <f>IFERROR(VLOOKUP(B10,'Uitslag 11Jan'!C:O,13,0),0)</f>
        <v>106.87473341455708</v>
      </c>
      <c r="E10" s="15">
        <f>IFERROR(VLOOKUP(B10,'Uitslag 8Feb'!C:O,13,0),0)</f>
        <v>105.71257285172062</v>
      </c>
      <c r="F10" s="10"/>
      <c r="G10" s="10"/>
      <c r="H10" s="16">
        <f>C10+D10+E10+F10</f>
        <v>318.3673670921097</v>
      </c>
      <c r="I10" s="10"/>
    </row>
    <row r="11" spans="1:9" x14ac:dyDescent="0.2">
      <c r="A11" s="14">
        <v>8</v>
      </c>
      <c r="B11" t="s">
        <v>73</v>
      </c>
      <c r="C11" s="15">
        <f>IFERROR(VLOOKUP(B11,'Uitslag 23Nov'!C:O,13,0),0)</f>
        <v>106.42394606443924</v>
      </c>
      <c r="D11" s="15">
        <f>IFERROR(VLOOKUP(B11,'Uitslag 11Jan'!C:O,13,0),0)</f>
        <v>101.85422123106514</v>
      </c>
      <c r="E11" s="15">
        <f>IFERROR(VLOOKUP(B11,'Uitslag 8Feb'!C:O,13,0),0)</f>
        <v>109.37365846653236</v>
      </c>
      <c r="F11" s="10"/>
      <c r="G11" s="10"/>
      <c r="H11" s="16">
        <f>C11+D11+E11+F11</f>
        <v>317.65182576203676</v>
      </c>
      <c r="I11" s="10"/>
    </row>
    <row r="12" spans="1:9" x14ac:dyDescent="0.2">
      <c r="A12" s="14">
        <v>8</v>
      </c>
      <c r="B12" t="s">
        <v>53</v>
      </c>
      <c r="C12" s="15">
        <f>IFERROR(VLOOKUP(B12,'Uitslag 23Nov'!C:O,13,0),0)</f>
        <v>106.42394606443924</v>
      </c>
      <c r="D12" s="15">
        <f>IFERROR(VLOOKUP(B12,'Uitslag 11Jan'!C:O,13,0),0)</f>
        <v>101.85422123106514</v>
      </c>
      <c r="E12" s="15">
        <f>IFERROR(VLOOKUP(B12,'Uitslag 8Feb'!C:O,13,0),0)</f>
        <v>109.37365846653236</v>
      </c>
      <c r="F12" s="10"/>
      <c r="G12" s="10"/>
      <c r="H12" s="16">
        <f>C12+D12+E12+F12</f>
        <v>317.65182576203676</v>
      </c>
      <c r="I12" s="10"/>
    </row>
    <row r="13" spans="1:9" x14ac:dyDescent="0.2">
      <c r="A13" s="14">
        <v>10</v>
      </c>
      <c r="B13" t="s">
        <v>31</v>
      </c>
      <c r="C13" s="15">
        <f>IFERROR(VLOOKUP(B13,'Uitslag 23Nov'!C:O,13,0),0)</f>
        <v>103.54890365060704</v>
      </c>
      <c r="D13" s="15">
        <f>IFERROR(VLOOKUP(B13,'Uitslag 11Jan'!C:O,13,0),0)</f>
        <v>106.95172894644951</v>
      </c>
      <c r="E13" s="15">
        <f>IFERROR(VLOOKUP(B13,'Uitslag 8Feb'!C:O,13,0),0)</f>
        <v>105.71257285172062</v>
      </c>
      <c r="F13" s="10"/>
      <c r="G13" s="10"/>
      <c r="H13" s="16">
        <f>C13+D13+E13+F13</f>
        <v>316.21320544877716</v>
      </c>
      <c r="I13" s="10"/>
    </row>
    <row r="14" spans="1:9" x14ac:dyDescent="0.2">
      <c r="A14" s="14">
        <v>10</v>
      </c>
      <c r="B14" t="s">
        <v>121</v>
      </c>
      <c r="C14" s="15">
        <f>IFERROR(VLOOKUP(B14,'Uitslag 23Nov'!C:O,13,0),0)</f>
        <v>103.54890365060704</v>
      </c>
      <c r="D14" s="15">
        <f>IFERROR(VLOOKUP(B14,'Uitslag 11Jan'!C:O,13,0),0)</f>
        <v>106.95172894644951</v>
      </c>
      <c r="E14" s="15">
        <f>IFERROR(VLOOKUP(B14,'Uitslag 8Feb'!C:O,13,0),0)</f>
        <v>105.71257285172062</v>
      </c>
      <c r="F14" s="10"/>
      <c r="G14" s="10"/>
      <c r="H14" s="16">
        <f>C14+D14+E14+F14</f>
        <v>316.21320544877716</v>
      </c>
      <c r="I14" s="10"/>
    </row>
    <row r="15" spans="1:9" x14ac:dyDescent="0.2">
      <c r="A15" s="14">
        <v>12</v>
      </c>
      <c r="B15" t="s">
        <v>44</v>
      </c>
      <c r="C15" s="15">
        <f>IFERROR(VLOOKUP(B15,'Uitslag 23Nov'!C:O,13,0),0)</f>
        <v>99.277331373560813</v>
      </c>
      <c r="D15" s="15">
        <f>IFERROR(VLOOKUP(B15,'Uitslag 11Jan'!C:O,13,0),0)</f>
        <v>104.74631300129357</v>
      </c>
      <c r="E15" s="15">
        <f>IFERROR(VLOOKUP(B15,'Uitslag 8Feb'!C:O,13,0),0)</f>
        <v>110</v>
      </c>
      <c r="F15" s="10"/>
      <c r="G15" s="10"/>
      <c r="H15" s="16">
        <f>C15+D15+E15+F15</f>
        <v>314.02364437485437</v>
      </c>
      <c r="I15" s="10"/>
    </row>
    <row r="16" spans="1:9" x14ac:dyDescent="0.2">
      <c r="A16" s="14">
        <v>13</v>
      </c>
      <c r="B16" t="s">
        <v>78</v>
      </c>
      <c r="C16" s="15">
        <f>IFERROR(VLOOKUP(B16,'Uitslag 23Nov'!C:O,13,0),0)</f>
        <v>103.19435439619151</v>
      </c>
      <c r="D16" s="15">
        <f>IFERROR(VLOOKUP(B16,'Uitslag 11Jan'!C:O,13,0),0)</f>
        <v>102.83377972475938</v>
      </c>
      <c r="E16" s="15">
        <f>IFERROR(VLOOKUP(B16,'Uitslag 8Feb'!C:O,13,0),0)</f>
        <v>103.78289817175104</v>
      </c>
      <c r="F16" s="10"/>
      <c r="G16" s="10"/>
      <c r="H16" s="16">
        <f>C16+D16+E16+F16</f>
        <v>309.81103229270195</v>
      </c>
      <c r="I16" s="10"/>
    </row>
    <row r="17" spans="1:9" x14ac:dyDescent="0.2">
      <c r="A17" s="14">
        <v>14</v>
      </c>
      <c r="B17" t="s">
        <v>32</v>
      </c>
      <c r="C17" s="15">
        <f>IFERROR(VLOOKUP(B17,'Uitslag 23Nov'!C:O,13,0),0)</f>
        <v>102.19103329977776</v>
      </c>
      <c r="D17" s="15">
        <f>IFERROR(VLOOKUP(B17,'Uitslag 11Jan'!C:O,13,0),0)</f>
        <v>107.61687740767279</v>
      </c>
      <c r="E17" s="15">
        <f>IFERROR(VLOOKUP(B17,'Uitslag 8Feb'!C:O,13,0),0)</f>
        <v>98.676573431712882</v>
      </c>
      <c r="F17" s="10"/>
      <c r="G17" s="10"/>
      <c r="H17" s="16">
        <f>C17+D17+E17+F17</f>
        <v>308.48448413916344</v>
      </c>
      <c r="I17" s="10"/>
    </row>
    <row r="18" spans="1:9" x14ac:dyDescent="0.2">
      <c r="A18" s="14">
        <v>15</v>
      </c>
      <c r="B18" t="s">
        <v>80</v>
      </c>
      <c r="C18" s="15">
        <f>IFERROR(VLOOKUP(B18,'Uitslag 23Nov'!C:O,13,0),0)</f>
        <v>100.05733300073364</v>
      </c>
      <c r="D18" s="15">
        <f>IFERROR(VLOOKUP(B18,'Uitslag 11Jan'!C:O,13,0),0)</f>
        <v>99.411566747465699</v>
      </c>
      <c r="E18" s="15">
        <f>IFERROR(VLOOKUP(B18,'Uitslag 8Feb'!C:O,13,0),0)</f>
        <v>99.503495382495885</v>
      </c>
      <c r="F18" s="10"/>
      <c r="G18" s="10"/>
      <c r="H18" s="16">
        <f>C18+D18+E18+F18</f>
        <v>298.97239513069519</v>
      </c>
      <c r="I18" s="10"/>
    </row>
    <row r="19" spans="1:9" x14ac:dyDescent="0.2">
      <c r="A19" s="14">
        <v>16</v>
      </c>
      <c r="B19" t="s">
        <v>96</v>
      </c>
      <c r="C19" s="15">
        <f>IFERROR(VLOOKUP(B19,'Uitslag 23Nov'!C:O,13,0),0)</f>
        <v>96.638284008202177</v>
      </c>
      <c r="D19" s="15">
        <f>IFERROR(VLOOKUP(B19,'Uitslag 11Jan'!C:O,13,0),0)</f>
        <v>99.771754305891747</v>
      </c>
      <c r="E19" s="15">
        <f>IFERROR(VLOOKUP(B19,'Uitslag 8Feb'!C:O,13,0),0)</f>
        <v>99.734530099629879</v>
      </c>
      <c r="F19" s="10"/>
      <c r="G19" s="10"/>
      <c r="H19" s="16">
        <f>C19+D19+E19+F19</f>
        <v>296.14456841372379</v>
      </c>
      <c r="I19" s="10"/>
    </row>
    <row r="20" spans="1:9" x14ac:dyDescent="0.2">
      <c r="A20" s="14">
        <f>A19</f>
        <v>16</v>
      </c>
      <c r="B20" t="s">
        <v>92</v>
      </c>
      <c r="C20" s="15">
        <f>IFERROR(VLOOKUP(B20,'Uitslag 23Nov'!C:O,13,0),0)</f>
        <v>96.638284008202177</v>
      </c>
      <c r="D20" s="15">
        <f>IFERROR(VLOOKUP(B20,'Uitslag 11Jan'!C:O,13,0),0)</f>
        <v>99.771754305891747</v>
      </c>
      <c r="E20" s="15">
        <f>IFERROR(VLOOKUP(B20,'Uitslag 8Feb'!C:O,13,0),0)</f>
        <v>99.734530099629879</v>
      </c>
      <c r="F20" s="10"/>
      <c r="G20" s="10"/>
      <c r="H20" s="16">
        <f>C20+D20+E20+F20</f>
        <v>296.14456841372379</v>
      </c>
      <c r="I20" s="10"/>
    </row>
    <row r="21" spans="1:9" x14ac:dyDescent="0.2">
      <c r="A21" s="14">
        <v>18</v>
      </c>
      <c r="B21" t="s">
        <v>100</v>
      </c>
      <c r="C21" s="15">
        <f>IFERROR(VLOOKUP(B21,'Uitslag 23Nov'!C:O,13,0),0)</f>
        <v>97.272150194502046</v>
      </c>
      <c r="D21" s="15">
        <f>IFERROR(VLOOKUP(B21,'Uitslag 11Jan'!C:O,13,0),0)</f>
        <v>98.188623347170136</v>
      </c>
      <c r="E21" s="15">
        <f>IFERROR(VLOOKUP(B21,'Uitslag 8Feb'!C:O,13,0),0)</f>
        <v>100.22250431530624</v>
      </c>
      <c r="F21" s="10"/>
      <c r="G21" s="10"/>
      <c r="H21" s="16">
        <f>C21+D21+E21+F21</f>
        <v>295.68327785697841</v>
      </c>
      <c r="I21" s="10"/>
    </row>
    <row r="22" spans="1:9" x14ac:dyDescent="0.2">
      <c r="A22" s="14">
        <f>A21</f>
        <v>18</v>
      </c>
      <c r="B22" t="s">
        <v>99</v>
      </c>
      <c r="C22" s="15">
        <f>IFERROR(VLOOKUP(B22,'Uitslag 23Nov'!C:O,13,0),0)</f>
        <v>97.272150194502046</v>
      </c>
      <c r="D22" s="15">
        <f>IFERROR(VLOOKUP(B22,'Uitslag 11Jan'!C:O,13,0),0)</f>
        <v>98.188623347170136</v>
      </c>
      <c r="E22" s="15">
        <f>IFERROR(VLOOKUP(B22,'Uitslag 8Feb'!C:O,13,0),0)</f>
        <v>100.22250431530624</v>
      </c>
      <c r="F22" s="10"/>
      <c r="G22" s="10"/>
      <c r="H22" s="16">
        <f>C22+D22+E22+F22</f>
        <v>295.68327785697841</v>
      </c>
      <c r="I22" s="10"/>
    </row>
    <row r="23" spans="1:9" x14ac:dyDescent="0.2">
      <c r="A23" s="14">
        <v>20</v>
      </c>
      <c r="B23" t="s">
        <v>87</v>
      </c>
      <c r="C23" s="15">
        <f>IFERROR(VLOOKUP(B23,'Uitslag 23Nov'!C:O,13,0),0)</f>
        <v>103.67559394262165</v>
      </c>
      <c r="D23" s="15">
        <f>IFERROR(VLOOKUP(B23,'Uitslag 11Jan'!C:O,13,0),0)</f>
        <v>86.1806211956944</v>
      </c>
      <c r="E23" s="15">
        <f>IFERROR(VLOOKUP(B23,'Uitslag 8Feb'!C:O,13,0),0)</f>
        <v>97.747057271647392</v>
      </c>
      <c r="F23" s="10"/>
      <c r="G23" s="10"/>
      <c r="H23" s="16">
        <f>C23+D23+E23+F23</f>
        <v>287.60327240996344</v>
      </c>
      <c r="I23" s="10"/>
    </row>
    <row r="24" spans="1:9" x14ac:dyDescent="0.2">
      <c r="A24" s="14">
        <v>21</v>
      </c>
      <c r="B24" t="s">
        <v>123</v>
      </c>
      <c r="C24" s="15">
        <f>IFERROR(VLOOKUP(B24,'Uitslag 23Nov'!C:O,13,0),0)</f>
        <v>100</v>
      </c>
      <c r="D24" s="15">
        <f>IFERROR(VLOOKUP(B24,'Uitslag 11Jan'!C:O,13,0),0)</f>
        <v>79.55751250395349</v>
      </c>
      <c r="E24" s="15">
        <f>IFERROR(VLOOKUP(B24,'Uitslag 8Feb'!C:O,13,0),0)</f>
        <v>101.23094787936294</v>
      </c>
      <c r="F24" s="10"/>
      <c r="G24" s="10"/>
      <c r="H24" s="16">
        <f>C24+D24+E24+F24</f>
        <v>280.78846038331642</v>
      </c>
      <c r="I24" s="10"/>
    </row>
    <row r="25" spans="1:9" x14ac:dyDescent="0.2">
      <c r="A25" s="14">
        <v>22</v>
      </c>
      <c r="B25" t="s">
        <v>68</v>
      </c>
      <c r="C25" s="15">
        <f>IFERROR(VLOOKUP(B25,'Uitslag 23Nov'!C:O,13,0),0)</f>
        <v>85.920808594459814</v>
      </c>
      <c r="D25" s="15">
        <f>IFERROR(VLOOKUP(B25,'Uitslag 11Jan'!C:O,13,0),0)</f>
        <v>89.704368758544192</v>
      </c>
      <c r="E25" s="15">
        <f>IFERROR(VLOOKUP(B25,'Uitslag 8Feb'!C:O,13,0),0)</f>
        <v>93.655416691823305</v>
      </c>
      <c r="F25" s="10"/>
      <c r="H25" s="16">
        <f>C25+D25+E25+F25</f>
        <v>269.2805940448273</v>
      </c>
      <c r="I25" s="10"/>
    </row>
    <row r="26" spans="1:9" x14ac:dyDescent="0.2">
      <c r="A26" s="14">
        <v>23</v>
      </c>
      <c r="B26" t="s">
        <v>113</v>
      </c>
      <c r="C26" s="15">
        <f>IFERROR(VLOOKUP(B26,'Uitslag 23Nov'!C:O,13,0),0)</f>
        <v>88.089224322886537</v>
      </c>
      <c r="D26" s="15">
        <f>IFERROR(VLOOKUP(B26,'Uitslag 11Jan'!C:O,13,0),0)</f>
        <v>74.841130851447843</v>
      </c>
      <c r="E26" s="15">
        <f>IFERROR(VLOOKUP(B26,'Uitslag 8Feb'!C:O,13,0),0)</f>
        <v>97.669456894014857</v>
      </c>
      <c r="F26" s="10"/>
      <c r="G26" s="10"/>
      <c r="H26" s="16">
        <f>C26+D26+E26+F26</f>
        <v>260.59981206834925</v>
      </c>
      <c r="I26" s="10"/>
    </row>
    <row r="27" spans="1:9" x14ac:dyDescent="0.2">
      <c r="A27" s="14">
        <v>24</v>
      </c>
      <c r="B27" t="s">
        <v>116</v>
      </c>
      <c r="C27" s="15">
        <f>IFERROR(VLOOKUP(B27,'Uitslag 23Nov'!C:O,13,0),0)</f>
        <v>108.96899678419028</v>
      </c>
      <c r="D27" s="15">
        <f>IFERROR(VLOOKUP(B27,'Uitslag 11Jan'!C:O,13,0),0)</f>
        <v>0</v>
      </c>
      <c r="E27" s="15">
        <f>IFERROR(VLOOKUP(B27,'Uitslag 8Feb'!C:O,13,0),0)</f>
        <v>110</v>
      </c>
      <c r="F27" s="10"/>
      <c r="G27" s="10"/>
      <c r="H27" s="16">
        <f>C27+D27+E27+F27</f>
        <v>218.96899678419027</v>
      </c>
      <c r="I27" s="10"/>
    </row>
    <row r="28" spans="1:9" x14ac:dyDescent="0.2">
      <c r="A28" s="14">
        <v>25</v>
      </c>
      <c r="B28" t="s">
        <v>37</v>
      </c>
      <c r="C28" s="15">
        <f>IFERROR(VLOOKUP(B28,'Uitslag 23Nov'!C:O,13,0),0)</f>
        <v>108.96899678419028</v>
      </c>
      <c r="D28" s="15">
        <f>IFERROR(VLOOKUP(B28,'Uitslag 11Jan'!C:O,13,0),0)</f>
        <v>109.84823634303511</v>
      </c>
      <c r="E28" s="15">
        <f>IFERROR(VLOOKUP(B28,'Uitslag 8Feb'!C:O,13,0),0)</f>
        <v>0</v>
      </c>
      <c r="F28" s="10"/>
      <c r="G28" s="10"/>
      <c r="H28" s="16">
        <f>C28+D28+E28+F28</f>
        <v>218.81723312722539</v>
      </c>
      <c r="I28" s="10"/>
    </row>
    <row r="29" spans="1:9" x14ac:dyDescent="0.2">
      <c r="A29" s="14">
        <f>A28</f>
        <v>25</v>
      </c>
      <c r="B29" t="s">
        <v>39</v>
      </c>
      <c r="C29" s="15">
        <f>IFERROR(VLOOKUP(B29,'Uitslag 23Nov'!C:O,13,0),0)</f>
        <v>108.96899678419028</v>
      </c>
      <c r="D29" s="15">
        <f>IFERROR(VLOOKUP(B29,'Uitslag 11Jan'!C:O,13,0),0)</f>
        <v>109.84823634303511</v>
      </c>
      <c r="E29" s="15">
        <f>IFERROR(VLOOKUP(B29,'Uitslag 8Feb'!C:O,13,0),0)</f>
        <v>0</v>
      </c>
      <c r="F29" s="10"/>
      <c r="G29" s="10"/>
      <c r="H29" s="16">
        <f>C29+D29+E29+F29</f>
        <v>218.81723312722539</v>
      </c>
      <c r="I29" s="10"/>
    </row>
    <row r="30" spans="1:9" x14ac:dyDescent="0.2">
      <c r="A30" s="14">
        <v>27</v>
      </c>
      <c r="B30" t="s">
        <v>118</v>
      </c>
      <c r="C30" s="15">
        <f>IFERROR(VLOOKUP(B30,'Uitslag 23Nov'!C:O,13,0),0)</f>
        <v>108.59683506135804</v>
      </c>
      <c r="D30" s="15">
        <f>IFERROR(VLOOKUP(B30,'Uitslag 11Jan'!C:O,13,0),0)</f>
        <v>106.95172894644951</v>
      </c>
      <c r="E30" s="15">
        <f>IFERROR(VLOOKUP(B30,'Uitslag 8Feb'!C:O,13,0),0)</f>
        <v>0</v>
      </c>
      <c r="F30" s="10"/>
      <c r="G30" s="10"/>
      <c r="H30" s="16">
        <f>C30+D30+E30+F30</f>
        <v>215.54856400780756</v>
      </c>
      <c r="I30" s="10"/>
    </row>
    <row r="31" spans="1:9" x14ac:dyDescent="0.2">
      <c r="A31" s="14">
        <v>28</v>
      </c>
      <c r="B31" t="s">
        <v>28</v>
      </c>
      <c r="C31" s="15">
        <f>IFERROR(VLOOKUP(B31,'Uitslag 23Nov'!C:O,13,0),0)</f>
        <v>106.88520719357014</v>
      </c>
      <c r="D31" s="15">
        <f>IFERROR(VLOOKUP(B31,'Uitslag 11Jan'!C:O,13,0),0)</f>
        <v>106.92911915757519</v>
      </c>
      <c r="E31" s="15">
        <f>IFERROR(VLOOKUP(B31,'Uitslag 8Feb'!C:O,13,0),0)</f>
        <v>0</v>
      </c>
      <c r="F31" s="10"/>
      <c r="G31" s="10"/>
      <c r="H31" s="16">
        <f>C31+D31+E31+F31</f>
        <v>213.81432635114533</v>
      </c>
      <c r="I31" s="10"/>
    </row>
    <row r="32" spans="1:9" x14ac:dyDescent="0.2">
      <c r="A32" s="14">
        <v>29</v>
      </c>
      <c r="B32" t="s">
        <v>18</v>
      </c>
      <c r="C32" s="15">
        <f>IFERROR(VLOOKUP(B32,'Uitslag 23Nov'!C:O,13,0),0)</f>
        <v>0</v>
      </c>
      <c r="D32" s="15">
        <f>IFERROR(VLOOKUP(B32,'Uitslag 11Jan'!C:O,13,0),0)</f>
        <v>107.40065900916052</v>
      </c>
      <c r="E32" s="15">
        <f>IFERROR(VLOOKUP(B32,'Uitslag 8Feb'!C:O,13,0),0)</f>
        <v>105.60229066947809</v>
      </c>
      <c r="F32" s="10"/>
      <c r="G32" s="10"/>
      <c r="H32" s="16">
        <f>C32+D32+E32+F32</f>
        <v>213.00294967863863</v>
      </c>
      <c r="I32" s="10"/>
    </row>
    <row r="33" spans="1:9" x14ac:dyDescent="0.2">
      <c r="A33" s="14">
        <v>30</v>
      </c>
      <c r="B33" t="s">
        <v>22</v>
      </c>
      <c r="C33" s="15">
        <f>IFERROR(VLOOKUP(B33,'Uitslag 23Nov'!C:O,13,0),0)</f>
        <v>0</v>
      </c>
      <c r="D33" s="15">
        <f>IFERROR(VLOOKUP(B33,'Uitslag 11Jan'!C:O,13,0),0)</f>
        <v>106.87473341455708</v>
      </c>
      <c r="E33" s="15">
        <f>IFERROR(VLOOKUP(B33,'Uitslag 8Feb'!C:O,13,0),0)</f>
        <v>105.6107970617373</v>
      </c>
      <c r="F33" s="10"/>
      <c r="G33" s="10"/>
      <c r="H33" s="16">
        <f>C33+D33+E33+F33</f>
        <v>212.4855304762944</v>
      </c>
      <c r="I33" s="10"/>
    </row>
    <row r="34" spans="1:9" x14ac:dyDescent="0.2">
      <c r="A34" s="14">
        <v>31</v>
      </c>
      <c r="B34" t="s">
        <v>25</v>
      </c>
      <c r="C34" s="15">
        <f>IFERROR(VLOOKUP(B34,'Uitslag 23Nov'!C:O,13,0),0)</f>
        <v>106.88520719357014</v>
      </c>
      <c r="D34" s="15">
        <f>IFERROR(VLOOKUP(B34,'Uitslag 11Jan'!C:O,13,0),0)</f>
        <v>0</v>
      </c>
      <c r="E34" s="15">
        <f>IFERROR(VLOOKUP(B34,'Uitslag 8Feb'!C:O,13,0),0)</f>
        <v>105.1217404335308</v>
      </c>
      <c r="F34" s="10"/>
      <c r="G34" s="10"/>
      <c r="H34" s="16">
        <f>C34+D34+E34+F34</f>
        <v>212.00694762710094</v>
      </c>
      <c r="I34" s="10"/>
    </row>
    <row r="35" spans="1:9" x14ac:dyDescent="0.2">
      <c r="A35" s="14">
        <v>32</v>
      </c>
      <c r="B35" t="s">
        <v>52</v>
      </c>
      <c r="C35" s="15">
        <f>IFERROR(VLOOKUP(B35,'Uitslag 23Nov'!C:O,13,0),0)</f>
        <v>0</v>
      </c>
      <c r="D35" s="15">
        <f>IFERROR(VLOOKUP(B35,'Uitslag 11Jan'!C:O,13,0),0)</f>
        <v>101.85422123106514</v>
      </c>
      <c r="E35" s="15">
        <f>IFERROR(VLOOKUP(B35,'Uitslag 8Feb'!C:O,13,0),0)</f>
        <v>109.37365846653236</v>
      </c>
      <c r="F35" s="10"/>
      <c r="G35" s="10"/>
      <c r="H35" s="16">
        <f>C35+D35+E35+F35</f>
        <v>211.2278796975975</v>
      </c>
      <c r="I35" s="10"/>
    </row>
    <row r="36" spans="1:9" x14ac:dyDescent="0.2">
      <c r="A36" s="14">
        <v>33</v>
      </c>
      <c r="B36" t="s">
        <v>51</v>
      </c>
      <c r="C36" s="15">
        <f>IFERROR(VLOOKUP(B36,'Uitslag 23Nov'!C:O,13,0),0)</f>
        <v>106.42394606443924</v>
      </c>
      <c r="D36" s="15">
        <f>IFERROR(VLOOKUP(B36,'Uitslag 11Jan'!C:O,13,0),0)</f>
        <v>101.85422123106514</v>
      </c>
      <c r="E36" s="15">
        <f>IFERROR(VLOOKUP(B36,'Uitslag 8Feb'!C:O,13,0),0)</f>
        <v>0</v>
      </c>
      <c r="F36" s="10"/>
      <c r="G36" s="10"/>
      <c r="H36" s="16">
        <f>C36+D36+E36+F36</f>
        <v>208.27816729550437</v>
      </c>
      <c r="I36" s="10"/>
    </row>
    <row r="37" spans="1:9" x14ac:dyDescent="0.2">
      <c r="A37" s="14">
        <f>A36</f>
        <v>33</v>
      </c>
      <c r="B37" t="s">
        <v>82</v>
      </c>
      <c r="C37" s="15">
        <f>IFERROR(VLOOKUP(B37,'Uitslag 23Nov'!C:O,13,0),0)</f>
        <v>106.42394606443924</v>
      </c>
      <c r="D37" s="15">
        <f>IFERROR(VLOOKUP(B37,'Uitslag 11Jan'!C:O,13,0),0)</f>
        <v>101.85422123106514</v>
      </c>
      <c r="E37" s="15">
        <f>IFERROR(VLOOKUP(B37,'Uitslag 8Feb'!C:O,13,0),0)</f>
        <v>0</v>
      </c>
      <c r="F37" s="10"/>
      <c r="G37" s="10"/>
      <c r="H37" s="16">
        <f>C37+D37+E37+F37</f>
        <v>208.27816729550437</v>
      </c>
      <c r="I37" s="10"/>
    </row>
    <row r="38" spans="1:9" x14ac:dyDescent="0.2">
      <c r="A38" s="14">
        <v>35</v>
      </c>
      <c r="B38" t="s">
        <v>26</v>
      </c>
      <c r="C38" s="15">
        <f>IFERROR(VLOOKUP(B38,'Uitslag 23Nov'!C:O,13,0),0)</f>
        <v>0</v>
      </c>
      <c r="D38" s="15">
        <f>IFERROR(VLOOKUP(B38,'Uitslag 11Jan'!C:O,13,0),0)</f>
        <v>107.61687740767279</v>
      </c>
      <c r="E38" s="15">
        <f>IFERROR(VLOOKUP(B38,'Uitslag 8Feb'!C:O,13,0),0)</f>
        <v>99.172150959728967</v>
      </c>
      <c r="F38" s="10"/>
      <c r="G38" s="10"/>
      <c r="H38" s="16">
        <f>C38+D38+E38+F38</f>
        <v>206.78902836740176</v>
      </c>
      <c r="I38" s="10"/>
    </row>
    <row r="39" spans="1:9" x14ac:dyDescent="0.2">
      <c r="A39" s="14">
        <v>36</v>
      </c>
      <c r="B39" t="s">
        <v>57</v>
      </c>
      <c r="C39" s="15">
        <f>IFERROR(VLOOKUP(B39,'Uitslag 23Nov'!C:O,13,0),0)</f>
        <v>0</v>
      </c>
      <c r="D39" s="15">
        <f>IFERROR(VLOOKUP(B39,'Uitslag 11Jan'!C:O,13,0),0)</f>
        <v>102.83377972475938</v>
      </c>
      <c r="E39" s="15">
        <f>IFERROR(VLOOKUP(B39,'Uitslag 8Feb'!C:O,13,0),0)</f>
        <v>103.78289817175104</v>
      </c>
      <c r="F39" s="10"/>
      <c r="G39" s="10"/>
      <c r="H39" s="16">
        <f>C39+D39+E39+F39</f>
        <v>206.61667789651042</v>
      </c>
      <c r="I39" s="10"/>
    </row>
    <row r="40" spans="1:9" x14ac:dyDescent="0.2">
      <c r="A40" s="14">
        <v>37</v>
      </c>
      <c r="B40" t="s">
        <v>75</v>
      </c>
      <c r="C40" s="15">
        <f>IFERROR(VLOOKUP(B40,'Uitslag 23Nov'!C:O,13,0),0)</f>
        <v>103.19435439619151</v>
      </c>
      <c r="D40" s="15">
        <f>IFERROR(VLOOKUP(B40,'Uitslag 11Jan'!C:O,13,0),0)</f>
        <v>102.83377972475938</v>
      </c>
      <c r="E40" s="15">
        <f>IFERROR(VLOOKUP(B40,'Uitslag 8Feb'!C:O,13,0),0)</f>
        <v>0</v>
      </c>
      <c r="F40" s="10"/>
      <c r="G40" s="10"/>
      <c r="H40" s="16">
        <f>C40+D40+E40+F40</f>
        <v>206.02813412095088</v>
      </c>
      <c r="I40" s="10"/>
    </row>
    <row r="41" spans="1:9" x14ac:dyDescent="0.2">
      <c r="A41" s="14">
        <v>38</v>
      </c>
      <c r="B41" t="s">
        <v>56</v>
      </c>
      <c r="C41" s="15">
        <f>IFERROR(VLOOKUP(B41,'Uitslag 23Nov'!C:O,13,0),0)</f>
        <v>101.39184373213135</v>
      </c>
      <c r="D41" s="15">
        <f>IFERROR(VLOOKUP(B41,'Uitslag 11Jan'!C:O,13,0),0)</f>
        <v>101.5006599631908</v>
      </c>
      <c r="E41" s="15">
        <f>IFERROR(VLOOKUP(B41,'Uitslag 8Feb'!C:O,13,0),0)</f>
        <v>0</v>
      </c>
      <c r="F41" s="10"/>
      <c r="G41" s="10"/>
      <c r="H41" s="16">
        <f>C41+D41+E41+F41</f>
        <v>202.89250369532215</v>
      </c>
      <c r="I41" s="10"/>
    </row>
    <row r="42" spans="1:9" x14ac:dyDescent="0.2">
      <c r="A42" s="14">
        <v>39</v>
      </c>
      <c r="B42" t="s">
        <v>61</v>
      </c>
      <c r="C42" s="15">
        <f>IFERROR(VLOOKUP(B42,'Uitslag 23Nov'!C:O,13,0),0)</f>
        <v>98.443810124583791</v>
      </c>
      <c r="D42" s="15">
        <f>IFERROR(VLOOKUP(B42,'Uitslag 11Jan'!C:O,13,0),0)</f>
        <v>102.83377972475938</v>
      </c>
      <c r="E42" s="15">
        <f>IFERROR(VLOOKUP(B42,'Uitslag 8Feb'!C:O,13,0),0)</f>
        <v>0</v>
      </c>
      <c r="F42" s="10"/>
      <c r="G42" s="10"/>
      <c r="H42" s="16">
        <f>C42+D42+E42+F42</f>
        <v>201.27758984934317</v>
      </c>
      <c r="I42" s="10"/>
    </row>
    <row r="43" spans="1:9" x14ac:dyDescent="0.2">
      <c r="A43" s="14">
        <v>40</v>
      </c>
      <c r="B43" t="s">
        <v>63</v>
      </c>
      <c r="C43" s="15">
        <f>IFERROR(VLOOKUP(B43,'Uitslag 23Nov'!C:O,13,0),0)</f>
        <v>100.05733300073364</v>
      </c>
      <c r="D43" s="15">
        <f>IFERROR(VLOOKUP(B43,'Uitslag 11Jan'!C:O,13,0),0)</f>
        <v>0</v>
      </c>
      <c r="E43" s="15">
        <f>IFERROR(VLOOKUP(B43,'Uitslag 8Feb'!C:O,13,0),0)</f>
        <v>99.587542875194217</v>
      </c>
      <c r="F43" s="10"/>
      <c r="G43" s="10"/>
      <c r="H43" s="16">
        <f>C43+D43+E43+F43</f>
        <v>199.64487587592785</v>
      </c>
      <c r="I43" s="10"/>
    </row>
    <row r="44" spans="1:9" x14ac:dyDescent="0.2">
      <c r="A44" s="14">
        <v>41</v>
      </c>
      <c r="B44" t="s">
        <v>67</v>
      </c>
      <c r="C44" s="15">
        <f>IFERROR(VLOOKUP(B44,'Uitslag 23Nov'!C:O,13,0),0)</f>
        <v>100.05733300073364</v>
      </c>
      <c r="D44" s="15">
        <f>IFERROR(VLOOKUP(B44,'Uitslag 11Jan'!C:O,13,0),0)</f>
        <v>0</v>
      </c>
      <c r="E44" s="15">
        <f>IFERROR(VLOOKUP(B44,'Uitslag 8Feb'!C:O,13,0),0)</f>
        <v>99.503495382495885</v>
      </c>
      <c r="F44" s="10"/>
      <c r="G44" s="10"/>
      <c r="H44" s="16">
        <f>C44+D44+E44+F44</f>
        <v>199.56082838322953</v>
      </c>
      <c r="I44" s="10"/>
    </row>
    <row r="45" spans="1:9" x14ac:dyDescent="0.2">
      <c r="A45" s="14">
        <v>42</v>
      </c>
      <c r="B45" t="s">
        <v>157</v>
      </c>
      <c r="C45" s="15">
        <f>IFERROR(VLOOKUP(B45,'Uitslag 23Nov'!C:O,13,0),0)</f>
        <v>0</v>
      </c>
      <c r="D45" s="15">
        <f>IFERROR(VLOOKUP(B45,'Uitslag 11Jan'!C:O,13,0),0)</f>
        <v>95.00275122841505</v>
      </c>
      <c r="E45" s="15">
        <f>IFERROR(VLOOKUP(B45,'Uitslag 8Feb'!C:O,13,0),0)</f>
        <v>100</v>
      </c>
      <c r="F45" s="10"/>
      <c r="G45" s="10"/>
      <c r="H45" s="16">
        <f>C45+D45+E45+F45</f>
        <v>195.00275122841504</v>
      </c>
      <c r="I45" s="10"/>
    </row>
    <row r="46" spans="1:9" x14ac:dyDescent="0.2">
      <c r="A46" s="14">
        <v>43</v>
      </c>
      <c r="B46" t="s">
        <v>91</v>
      </c>
      <c r="C46" s="15">
        <f>IFERROR(VLOOKUP(B46,'Uitslag 23Nov'!C:O,13,0),0)</f>
        <v>94.459596934091991</v>
      </c>
      <c r="D46" s="15">
        <f>IFERROR(VLOOKUP(B46,'Uitslag 11Jan'!C:O,13,0),0)</f>
        <v>100</v>
      </c>
      <c r="E46" s="15">
        <f>IFERROR(VLOOKUP(B46,'Uitslag 8Feb'!C:O,13,0),0)</f>
        <v>0</v>
      </c>
      <c r="F46" s="10"/>
      <c r="G46" s="10"/>
      <c r="H46" s="16">
        <f>C46+D46+E46+F46</f>
        <v>194.45959693409199</v>
      </c>
      <c r="I46" s="10"/>
    </row>
    <row r="47" spans="1:9" x14ac:dyDescent="0.2">
      <c r="A47" s="14">
        <v>44</v>
      </c>
      <c r="B47" t="s">
        <v>114</v>
      </c>
      <c r="C47" s="15">
        <f>IFERROR(VLOOKUP(B47,'Uitslag 23Nov'!C:O,13,0),0)</f>
        <v>0</v>
      </c>
      <c r="D47" s="15">
        <f>IFERROR(VLOOKUP(B47,'Uitslag 11Jan'!C:O,13,0),0)</f>
        <v>97.222863082983238</v>
      </c>
      <c r="E47" s="15">
        <f>IFERROR(VLOOKUP(B47,'Uitslag 8Feb'!C:O,13,0),0)</f>
        <v>95.418902475991175</v>
      </c>
      <c r="F47" s="10"/>
      <c r="H47" s="16">
        <f>C47+D47+E47+F47</f>
        <v>192.64176555897441</v>
      </c>
      <c r="I47" s="10"/>
    </row>
    <row r="48" spans="1:9" x14ac:dyDescent="0.2">
      <c r="A48" s="14">
        <v>45</v>
      </c>
      <c r="B48" t="s">
        <v>45</v>
      </c>
      <c r="C48" s="15">
        <f>IFERROR(VLOOKUP(B48,'Uitslag 23Nov'!C:O,13,0),0)</f>
        <v>93.184377933358974</v>
      </c>
      <c r="D48" s="15">
        <f>IFERROR(VLOOKUP(B48,'Uitslag 11Jan'!C:O,13,0),0)</f>
        <v>99.286014937605472</v>
      </c>
      <c r="E48" s="15">
        <f>IFERROR(VLOOKUP(B48,'Uitslag 8Feb'!C:O,13,0),0)</f>
        <v>0</v>
      </c>
      <c r="F48" s="10"/>
      <c r="G48" s="10"/>
      <c r="H48" s="16">
        <f>C48+D48+E48+F48</f>
        <v>192.47039287096445</v>
      </c>
      <c r="I48" s="10"/>
    </row>
    <row r="49" spans="1:9" x14ac:dyDescent="0.2">
      <c r="A49" s="14">
        <f>A48</f>
        <v>45</v>
      </c>
      <c r="B49" t="s">
        <v>131</v>
      </c>
      <c r="C49" s="15">
        <f>IFERROR(VLOOKUP(B49,'Uitslag 23Nov'!C:O,13,0),0)</f>
        <v>93.184377933358974</v>
      </c>
      <c r="D49" s="15">
        <f>IFERROR(VLOOKUP(B49,'Uitslag 11Jan'!C:O,13,0),0)</f>
        <v>99.286014937605472</v>
      </c>
      <c r="E49" s="15">
        <f>IFERROR(VLOOKUP(B49,'Uitslag 8Feb'!C:O,13,0),0)</f>
        <v>0</v>
      </c>
      <c r="F49" s="10"/>
      <c r="G49" s="10"/>
      <c r="H49" s="16">
        <f>C49+D49+E49+F49</f>
        <v>192.47039287096445</v>
      </c>
      <c r="I49" s="10"/>
    </row>
    <row r="50" spans="1:9" x14ac:dyDescent="0.2">
      <c r="A50" s="14">
        <v>47</v>
      </c>
      <c r="B50" t="s">
        <v>41</v>
      </c>
      <c r="C50" s="15">
        <f>IFERROR(VLOOKUP(B50,'Uitslag 23Nov'!C:O,13,0),0)</f>
        <v>91.393833405186967</v>
      </c>
      <c r="D50" s="15">
        <f>IFERROR(VLOOKUP(B50,'Uitslag 11Jan'!C:O,13,0),0)</f>
        <v>99.286014937605472</v>
      </c>
      <c r="E50" s="15">
        <f>IFERROR(VLOOKUP(B50,'Uitslag 8Feb'!C:O,13,0),0)</f>
        <v>0</v>
      </c>
      <c r="F50" s="10"/>
      <c r="G50" s="10"/>
      <c r="H50" s="16">
        <f>C50+D50+E50+F50</f>
        <v>190.67984834279244</v>
      </c>
      <c r="I50" s="10"/>
    </row>
    <row r="51" spans="1:9" x14ac:dyDescent="0.2">
      <c r="A51" s="14">
        <v>48</v>
      </c>
      <c r="B51" t="s">
        <v>159</v>
      </c>
      <c r="C51" s="15">
        <f>IFERROR(VLOOKUP(B51,'Uitslag 23Nov'!C:O,13,0),0)</f>
        <v>0</v>
      </c>
      <c r="D51" s="15">
        <f>IFERROR(VLOOKUP(B51,'Uitslag 11Jan'!C:O,13,0),0)</f>
        <v>92.361505783551152</v>
      </c>
      <c r="E51" s="15">
        <f>IFERROR(VLOOKUP(B51,'Uitslag 8Feb'!C:O,13,0),0)</f>
        <v>97.669456894014857</v>
      </c>
      <c r="F51" s="10"/>
      <c r="G51" s="10"/>
      <c r="H51" s="16">
        <f>C51+D51+E51+F51</f>
        <v>190.03096267756601</v>
      </c>
      <c r="I51" s="10"/>
    </row>
    <row r="52" spans="1:9" x14ac:dyDescent="0.2">
      <c r="A52" s="14">
        <v>49</v>
      </c>
      <c r="B52" t="s">
        <v>136</v>
      </c>
      <c r="C52" s="15">
        <f>IFERROR(VLOOKUP(B52,'Uitslag 23Nov'!C:O,13,0),0)</f>
        <v>91.648402037057025</v>
      </c>
      <c r="D52" s="15">
        <f>IFERROR(VLOOKUP(B52,'Uitslag 11Jan'!C:O,13,0),0)</f>
        <v>97.222863082983238</v>
      </c>
      <c r="E52" s="15">
        <f>IFERROR(VLOOKUP(B52,'Uitslag 8Feb'!C:O,13,0),0)</f>
        <v>0</v>
      </c>
      <c r="F52" s="10"/>
      <c r="H52" s="16">
        <f>C52+D52+E52+F52</f>
        <v>188.87126512004028</v>
      </c>
      <c r="I52" s="10"/>
    </row>
    <row r="53" spans="1:9" x14ac:dyDescent="0.2">
      <c r="A53" s="14">
        <v>50</v>
      </c>
      <c r="B53" t="s">
        <v>48</v>
      </c>
      <c r="C53" s="15">
        <f>IFERROR(VLOOKUP(B53,'Uitslag 23Nov'!C:O,13,0),0)</f>
        <v>93.184377933358974</v>
      </c>
      <c r="D53" s="15">
        <f>IFERROR(VLOOKUP(B53,'Uitslag 11Jan'!C:O,13,0),0)</f>
        <v>95.096630985548728</v>
      </c>
      <c r="E53" s="15">
        <f>IFERROR(VLOOKUP(B53,'Uitslag 8Feb'!C:O,13,0),0)</f>
        <v>0</v>
      </c>
      <c r="F53" s="10"/>
      <c r="G53" s="10"/>
      <c r="H53" s="16">
        <f>C53+D53+E53+F53</f>
        <v>188.2810089189077</v>
      </c>
      <c r="I53" s="10"/>
    </row>
    <row r="54" spans="1:9" x14ac:dyDescent="0.2">
      <c r="A54" s="14">
        <v>51</v>
      </c>
      <c r="B54" t="s">
        <v>134</v>
      </c>
      <c r="C54" s="15">
        <f>IFERROR(VLOOKUP(B54,'Uitslag 23Nov'!C:O,13,0),0)</f>
        <v>91.648402037057025</v>
      </c>
      <c r="D54" s="15">
        <f>IFERROR(VLOOKUP(B54,'Uitslag 11Jan'!C:O,13,0),0)</f>
        <v>0</v>
      </c>
      <c r="E54" s="15">
        <f>IFERROR(VLOOKUP(B54,'Uitslag 8Feb'!C:O,13,0),0)</f>
        <v>95.418902475991175</v>
      </c>
      <c r="F54" s="10"/>
      <c r="H54" s="16">
        <f>C54+D54+E54+F54</f>
        <v>187.06730451304821</v>
      </c>
      <c r="I54" s="10"/>
    </row>
    <row r="55" spans="1:9" x14ac:dyDescent="0.2">
      <c r="A55" s="14">
        <v>52</v>
      </c>
      <c r="B55" t="s">
        <v>161</v>
      </c>
      <c r="C55" s="15">
        <f>IFERROR(VLOOKUP(B55,'Uitslag 23Nov'!C:O,13,0),0)</f>
        <v>0</v>
      </c>
      <c r="D55" s="15">
        <f>IFERROR(VLOOKUP(B55,'Uitslag 11Jan'!C:O,13,0),0)</f>
        <v>92.361505783551152</v>
      </c>
      <c r="E55" s="15">
        <f>IFERROR(VLOOKUP(B55,'Uitslag 8Feb'!C:O,13,0),0)</f>
        <v>94.086595700783434</v>
      </c>
      <c r="F55" s="10"/>
      <c r="H55" s="16">
        <f>C55+D55+E55+F55</f>
        <v>186.44810148433459</v>
      </c>
      <c r="I55" s="10"/>
    </row>
    <row r="56" spans="1:9" x14ac:dyDescent="0.2">
      <c r="A56" s="14">
        <v>53</v>
      </c>
      <c r="B56" t="s">
        <v>95</v>
      </c>
      <c r="C56" s="15">
        <f>IFERROR(VLOOKUP(B56,'Uitslag 23Nov'!C:O,13,0),0)</f>
        <v>88.089224322886537</v>
      </c>
      <c r="D56" s="15">
        <f>IFERROR(VLOOKUP(B56,'Uitslag 11Jan'!C:O,13,0),0)</f>
        <v>0</v>
      </c>
      <c r="E56" s="15">
        <f>IFERROR(VLOOKUP(B56,'Uitslag 8Feb'!C:O,13,0),0)</f>
        <v>96.287596125184123</v>
      </c>
      <c r="F56" s="10"/>
      <c r="G56" s="10"/>
      <c r="H56" s="16">
        <f>C56+D56+E56+F56</f>
        <v>184.37682044807065</v>
      </c>
      <c r="I56" s="10"/>
    </row>
    <row r="57" spans="1:9" x14ac:dyDescent="0.2">
      <c r="A57" s="14">
        <f>A56</f>
        <v>53</v>
      </c>
      <c r="B57" t="s">
        <v>95</v>
      </c>
      <c r="C57" s="15">
        <f>IFERROR(VLOOKUP(B57,'Uitslag 23Nov'!C:O,13,0),0)</f>
        <v>88.089224322886537</v>
      </c>
      <c r="D57" s="15">
        <f>IFERROR(VLOOKUP(B57,'Uitslag 11Jan'!C:O,13,0),0)</f>
        <v>0</v>
      </c>
      <c r="E57" s="15">
        <f>IFERROR(VLOOKUP(B57,'Uitslag 8Feb'!C:O,13,0),0)</f>
        <v>96.287596125184123</v>
      </c>
      <c r="F57" s="10"/>
      <c r="H57" s="16">
        <f>C57+D57+E57+F57</f>
        <v>184.37682044807065</v>
      </c>
      <c r="I57" s="10"/>
    </row>
    <row r="58" spans="1:9" x14ac:dyDescent="0.2">
      <c r="A58" s="14">
        <v>55</v>
      </c>
      <c r="B58" t="s">
        <v>112</v>
      </c>
      <c r="C58" s="15">
        <f>IFERROR(VLOOKUP(B58,'Uitslag 23Nov'!C:O,13,0),0)</f>
        <v>0</v>
      </c>
      <c r="D58" s="15">
        <f>IFERROR(VLOOKUP(B58,'Uitslag 11Jan'!C:O,13,0),0)</f>
        <v>86.1806211956944</v>
      </c>
      <c r="E58" s="15">
        <f>IFERROR(VLOOKUP(B58,'Uitslag 8Feb'!C:O,13,0),0)</f>
        <v>97.747057271647392</v>
      </c>
      <c r="F58" s="10"/>
      <c r="H58" s="16">
        <f>C58+D58+E58+F58</f>
        <v>183.92767846734179</v>
      </c>
      <c r="I58" s="10"/>
    </row>
    <row r="59" spans="1:9" x14ac:dyDescent="0.2">
      <c r="A59" s="14">
        <v>56</v>
      </c>
      <c r="B59" t="s">
        <v>163</v>
      </c>
      <c r="C59" s="15">
        <f>IFERROR(VLOOKUP(B59,'Uitslag 23Nov'!C:O,13,0),0)</f>
        <v>0</v>
      </c>
      <c r="D59" s="15">
        <f>IFERROR(VLOOKUP(B59,'Uitslag 11Jan'!C:O,13,0),0)</f>
        <v>87.734097273917698</v>
      </c>
      <c r="E59" s="15">
        <f>IFERROR(VLOOKUP(B59,'Uitslag 8Feb'!C:O,13,0),0)</f>
        <v>94.086595700783434</v>
      </c>
      <c r="F59" s="10"/>
      <c r="H59" s="16">
        <f>C59+D59+E59+F59</f>
        <v>181.82069297470113</v>
      </c>
      <c r="I59" s="10"/>
    </row>
    <row r="60" spans="1:9" x14ac:dyDescent="0.2">
      <c r="A60" s="14">
        <f>A59</f>
        <v>56</v>
      </c>
      <c r="B60" t="s">
        <v>165</v>
      </c>
      <c r="C60" s="15">
        <f>IFERROR(VLOOKUP(B60,'Uitslag 23Nov'!C:O,13,0),0)</f>
        <v>0</v>
      </c>
      <c r="D60" s="15">
        <f>IFERROR(VLOOKUP(B60,'Uitslag 11Jan'!C:O,13,0),0)</f>
        <v>87.734097273917698</v>
      </c>
      <c r="E60" s="15">
        <f>IFERROR(VLOOKUP(B60,'Uitslag 8Feb'!C:O,13,0),0)</f>
        <v>94.086595700783434</v>
      </c>
      <c r="F60" s="10"/>
      <c r="H60" s="16">
        <f>C60+D60+E60+F60</f>
        <v>181.82069297470113</v>
      </c>
      <c r="I60" s="10"/>
    </row>
    <row r="61" spans="1:9" x14ac:dyDescent="0.2">
      <c r="A61" s="14">
        <f>A60</f>
        <v>56</v>
      </c>
      <c r="B61" t="s">
        <v>166</v>
      </c>
      <c r="C61" s="15">
        <f>IFERROR(VLOOKUP(B61,'Uitslag 23Nov'!C:O,13,0),0)</f>
        <v>0</v>
      </c>
      <c r="D61" s="15">
        <f>IFERROR(VLOOKUP(B61,'Uitslag 11Jan'!C:O,13,0),0)</f>
        <v>87.734097273917698</v>
      </c>
      <c r="E61" s="15">
        <f>IFERROR(VLOOKUP(B61,'Uitslag 8Feb'!C:O,13,0),0)</f>
        <v>94.086595700783434</v>
      </c>
      <c r="F61" s="10"/>
      <c r="G61" s="10"/>
      <c r="H61" s="16">
        <f>C61+D61+E61+F61</f>
        <v>181.82069297470113</v>
      </c>
      <c r="I61" s="10"/>
    </row>
    <row r="62" spans="1:9" x14ac:dyDescent="0.2">
      <c r="A62" s="14">
        <v>59</v>
      </c>
      <c r="B62" t="s">
        <v>169</v>
      </c>
      <c r="C62" s="15">
        <f>IFERROR(VLOOKUP(B62,'Uitslag 23Nov'!C:O,13,0),0)</f>
        <v>0</v>
      </c>
      <c r="D62" s="15">
        <f>IFERROR(VLOOKUP(B62,'Uitslag 11Jan'!C:O,13,0),0)</f>
        <v>79.55751250395349</v>
      </c>
      <c r="E62" s="15">
        <f>IFERROR(VLOOKUP(B62,'Uitslag 8Feb'!C:O,13,0),0)</f>
        <v>101.23094787936294</v>
      </c>
      <c r="F62" s="10"/>
      <c r="H62" s="16">
        <f>C62+D62+E62+F62</f>
        <v>180.78846038331642</v>
      </c>
      <c r="I62" s="10"/>
    </row>
    <row r="63" spans="1:9" x14ac:dyDescent="0.2">
      <c r="A63" s="14">
        <v>60</v>
      </c>
      <c r="B63" t="s">
        <v>124</v>
      </c>
      <c r="C63" s="15">
        <f>IFERROR(VLOOKUP(B63,'Uitslag 23Nov'!C:O,13,0),0)</f>
        <v>100</v>
      </c>
      <c r="D63" s="15">
        <f>IFERROR(VLOOKUP(B63,'Uitslag 11Jan'!C:O,13,0),0)</f>
        <v>79.55751250395349</v>
      </c>
      <c r="E63" s="15">
        <f>IFERROR(VLOOKUP(B63,'Uitslag 8Feb'!C:O,13,0),0)</f>
        <v>0</v>
      </c>
      <c r="F63" s="10"/>
      <c r="G63" s="10"/>
      <c r="H63" s="16">
        <f>C63+D63+E63+F63</f>
        <v>179.55751250395349</v>
      </c>
      <c r="I63" s="10"/>
    </row>
    <row r="64" spans="1:9" x14ac:dyDescent="0.2">
      <c r="A64" s="14">
        <v>61</v>
      </c>
      <c r="B64" t="s">
        <v>126</v>
      </c>
      <c r="C64" s="15">
        <f>IFERROR(VLOOKUP(B64,'Uitslag 23Nov'!C:O,13,0),0)</f>
        <v>100</v>
      </c>
      <c r="D64" s="15">
        <f>IFERROR(VLOOKUP(B64,'Uitslag 11Jan'!C:O,13,0),0)</f>
        <v>74.841130851447843</v>
      </c>
      <c r="E64" s="15">
        <f>IFERROR(VLOOKUP(B64,'Uitslag 8Feb'!C:O,13,0),0)</f>
        <v>0</v>
      </c>
      <c r="F64" s="10"/>
      <c r="G64" s="10"/>
      <c r="H64" s="16">
        <f>C64+D64+E64+F64</f>
        <v>174.84113085144784</v>
      </c>
      <c r="I64" s="10"/>
    </row>
    <row r="65" spans="1:9" x14ac:dyDescent="0.2">
      <c r="A65" s="14">
        <v>62</v>
      </c>
      <c r="B65" t="s">
        <v>171</v>
      </c>
      <c r="C65" s="15">
        <f>IFERROR(VLOOKUP(B65,'Uitslag 23Nov'!C:O,13,0),0)</f>
        <v>0</v>
      </c>
      <c r="D65" s="15">
        <f>IFERROR(VLOOKUP(B65,'Uitslag 11Jan'!C:O,13,0),0)</f>
        <v>74.841130851447843</v>
      </c>
      <c r="E65" s="15">
        <f>IFERROR(VLOOKUP(B65,'Uitslag 8Feb'!C:O,13,0),0)</f>
        <v>97.669456894014857</v>
      </c>
      <c r="F65" s="10"/>
      <c r="G65" s="10"/>
      <c r="H65" s="16">
        <f>C65+D65+E65+F65</f>
        <v>172.51058774546271</v>
      </c>
      <c r="I65" s="10"/>
    </row>
    <row r="66" spans="1:9" x14ac:dyDescent="0.2">
      <c r="A66" s="14">
        <v>63</v>
      </c>
      <c r="B66" t="s">
        <v>139</v>
      </c>
      <c r="C66" s="15">
        <f>IFERROR(VLOOKUP(B66,'Uitslag 23Nov'!C:O,13,0),0)</f>
        <v>88.089224322886537</v>
      </c>
      <c r="D66" s="15">
        <f>IFERROR(VLOOKUP(B66,'Uitslag 11Jan'!C:O,13,0),0)</f>
        <v>74.841130851447843</v>
      </c>
      <c r="E66" s="15">
        <f>IFERROR(VLOOKUP(B66,'Uitslag 8Feb'!C:O,13,0),0)</f>
        <v>0</v>
      </c>
      <c r="F66" s="10"/>
      <c r="H66" s="16">
        <f>C66+D66+E66+F66</f>
        <v>162.93035517433438</v>
      </c>
      <c r="I66" s="10"/>
    </row>
    <row r="67" spans="1:9" x14ac:dyDescent="0.2">
      <c r="A67" s="14">
        <v>64</v>
      </c>
      <c r="B67" t="s">
        <v>173</v>
      </c>
      <c r="C67" s="15">
        <f>IFERROR(VLOOKUP(B67,'Uitslag 23Nov'!C:O,13,0),0)</f>
        <v>0</v>
      </c>
      <c r="D67" s="15">
        <f>IFERROR(VLOOKUP(B67,'Uitslag 11Jan'!C:O,13,0),0)</f>
        <v>0</v>
      </c>
      <c r="E67" s="15">
        <f>IFERROR(VLOOKUP(B67,'Uitslag 8Feb'!C:O,13,0),0)</f>
        <v>109.37365846653236</v>
      </c>
      <c r="F67" s="10"/>
      <c r="H67" s="16">
        <f>C67+D67+E67+F67</f>
        <v>109.37365846653236</v>
      </c>
      <c r="I67" s="10"/>
    </row>
    <row r="68" spans="1:9" x14ac:dyDescent="0.2">
      <c r="A68" s="14">
        <v>65</v>
      </c>
      <c r="B68" t="s">
        <v>24</v>
      </c>
      <c r="C68" s="15">
        <f>IFERROR(VLOOKUP(B68,'Uitslag 23Nov'!C:O,13,0),0)</f>
        <v>106.88520719357014</v>
      </c>
      <c r="D68" s="15">
        <f>IFERROR(VLOOKUP(B68,'Uitslag 11Jan'!C:O,13,0),0)</f>
        <v>0</v>
      </c>
      <c r="E68" s="15">
        <f>IFERROR(VLOOKUP(B68,'Uitslag 8Feb'!C:O,13,0),0)</f>
        <v>0</v>
      </c>
      <c r="F68" s="10"/>
      <c r="G68" s="10"/>
      <c r="H68" s="16">
        <f>C68+D68+E68+F68</f>
        <v>106.88520719357014</v>
      </c>
      <c r="I68" s="10"/>
    </row>
    <row r="69" spans="1:9" x14ac:dyDescent="0.2">
      <c r="A69" s="14">
        <v>66</v>
      </c>
      <c r="B69" t="s">
        <v>15</v>
      </c>
      <c r="C69" s="15">
        <f>IFERROR(VLOOKUP(B69,'Uitslag 23Nov'!C:O,13,0),0)</f>
        <v>0</v>
      </c>
      <c r="D69" s="15">
        <f>IFERROR(VLOOKUP(B69,'Uitslag 11Jan'!C:O,13,0),0)</f>
        <v>0</v>
      </c>
      <c r="E69" s="15">
        <f>IFERROR(VLOOKUP(B69,'Uitslag 8Feb'!C:O,13,0),0)</f>
        <v>105.6107970617373</v>
      </c>
      <c r="F69" s="10"/>
      <c r="G69" s="10"/>
      <c r="H69" s="16">
        <f>C69+D69+E69+F69</f>
        <v>105.6107970617373</v>
      </c>
      <c r="I69" s="10"/>
    </row>
    <row r="70" spans="1:9" x14ac:dyDescent="0.2">
      <c r="A70" s="14">
        <v>67</v>
      </c>
      <c r="B70" t="s">
        <v>146</v>
      </c>
      <c r="C70" s="15">
        <f>IFERROR(VLOOKUP(B70,'Uitslag 23Nov'!C:O,13,0),0)</f>
        <v>0</v>
      </c>
      <c r="D70" s="15">
        <f>IFERROR(VLOOKUP(B70,'Uitslag 11Jan'!C:O,13,0),0)</f>
        <v>104.68642623858267</v>
      </c>
      <c r="E70" s="15">
        <f>IFERROR(VLOOKUP(B70,'Uitslag 8Feb'!C:O,13,0),0)</f>
        <v>0</v>
      </c>
      <c r="F70" s="10"/>
      <c r="G70" s="10"/>
      <c r="H70" s="16">
        <f>C70+D70+E70+F70</f>
        <v>104.68642623858267</v>
      </c>
      <c r="I70" s="10"/>
    </row>
    <row r="71" spans="1:9" x14ac:dyDescent="0.2">
      <c r="A71" s="14">
        <f>A70</f>
        <v>67</v>
      </c>
      <c r="B71" t="s">
        <v>148</v>
      </c>
      <c r="C71" s="15">
        <f>IFERROR(VLOOKUP(B71,'Uitslag 23Nov'!C:O,13,0),0)</f>
        <v>0</v>
      </c>
      <c r="D71" s="15">
        <f>IFERROR(VLOOKUP(B71,'Uitslag 11Jan'!C:O,13,0),0)</f>
        <v>104.68642623858267</v>
      </c>
      <c r="E71" s="15">
        <f>IFERROR(VLOOKUP(B71,'Uitslag 8Feb'!C:O,13,0),0)</f>
        <v>0</v>
      </c>
      <c r="F71" s="10"/>
      <c r="H71" s="16">
        <f>C71+D71+E71+F71</f>
        <v>104.68642623858267</v>
      </c>
      <c r="I71" s="10"/>
    </row>
    <row r="72" spans="1:9" x14ac:dyDescent="0.2">
      <c r="A72" s="14">
        <v>69</v>
      </c>
      <c r="B72" t="s">
        <v>88</v>
      </c>
      <c r="C72" s="15">
        <f>IFERROR(VLOOKUP(B72,'Uitslag 23Nov'!C:O,13,0),0)</f>
        <v>103.67559394262165</v>
      </c>
      <c r="D72" s="15">
        <f>IFERROR(VLOOKUP(B72,'Uitslag 11Jan'!C:O,13,0),0)</f>
        <v>0</v>
      </c>
      <c r="E72" s="15">
        <f>IFERROR(VLOOKUP(B72,'Uitslag 8Feb'!C:O,13,0),0)</f>
        <v>0</v>
      </c>
      <c r="F72" s="10"/>
      <c r="G72" s="10"/>
      <c r="H72" s="16">
        <f>C72+D72+E72+F72</f>
        <v>103.67559394262165</v>
      </c>
      <c r="I72" s="10"/>
    </row>
    <row r="73" spans="1:9" x14ac:dyDescent="0.2">
      <c r="A73" s="14">
        <v>70</v>
      </c>
      <c r="B73" t="s">
        <v>49</v>
      </c>
      <c r="C73" s="15">
        <f>IFERROR(VLOOKUP(B73,'Uitslag 23Nov'!C:O,13,0),0)</f>
        <v>0</v>
      </c>
      <c r="D73" s="15">
        <f>IFERROR(VLOOKUP(B73,'Uitslag 11Jan'!C:O,13,0),0)</f>
        <v>103.24209019218813</v>
      </c>
      <c r="E73" s="15">
        <f>IFERROR(VLOOKUP(B73,'Uitslag 8Feb'!C:O,13,0),0)</f>
        <v>0</v>
      </c>
      <c r="F73" s="10"/>
      <c r="G73" s="10"/>
      <c r="H73" s="16">
        <f>C73+D73+E73+F73</f>
        <v>103.24209019218813</v>
      </c>
      <c r="I73" s="10"/>
    </row>
    <row r="74" spans="1:9" x14ac:dyDescent="0.2">
      <c r="A74" s="14">
        <v>71</v>
      </c>
      <c r="B74" t="s">
        <v>60</v>
      </c>
      <c r="C74" s="15">
        <f>IFERROR(VLOOKUP(B74,'Uitslag 23Nov'!C:O,13,0),0)</f>
        <v>102.19103329977776</v>
      </c>
      <c r="D74" s="15">
        <f>IFERROR(VLOOKUP(B74,'Uitslag 11Jan'!C:O,13,0),0)</f>
        <v>0</v>
      </c>
      <c r="E74" s="15">
        <f>IFERROR(VLOOKUP(B74,'Uitslag 8Feb'!C:O,13,0),0)</f>
        <v>0</v>
      </c>
      <c r="F74" s="10"/>
      <c r="G74" s="10"/>
      <c r="H74" s="16">
        <f>C74+D74+E74+F74</f>
        <v>102.19103329977776</v>
      </c>
      <c r="I74" s="10"/>
    </row>
    <row r="75" spans="1:9" x14ac:dyDescent="0.2">
      <c r="A75" s="14">
        <f>A74</f>
        <v>71</v>
      </c>
      <c r="B75" t="s">
        <v>79</v>
      </c>
      <c r="C75" s="15">
        <f>IFERROR(VLOOKUP(B75,'Uitslag 23Nov'!C:O,13,0),0)</f>
        <v>102.19103329977776</v>
      </c>
      <c r="D75" s="15">
        <f>IFERROR(VLOOKUP(B75,'Uitslag 11Jan'!C:O,13,0),0)</f>
        <v>0</v>
      </c>
      <c r="E75" s="15">
        <f>IFERROR(VLOOKUP(B75,'Uitslag 8Feb'!C:O,13,0),0)</f>
        <v>0</v>
      </c>
      <c r="F75" s="10"/>
      <c r="G75" s="10"/>
      <c r="H75" s="16">
        <f>C75+D75+E75+F75</f>
        <v>102.19103329977776</v>
      </c>
      <c r="I75" s="10"/>
    </row>
    <row r="76" spans="1:9" x14ac:dyDescent="0.2">
      <c r="A76" s="14">
        <f>A75</f>
        <v>71</v>
      </c>
      <c r="B76" t="s">
        <v>76</v>
      </c>
      <c r="C76" s="15">
        <f>IFERROR(VLOOKUP(B76,'Uitslag 23Nov'!C:O,13,0),0)</f>
        <v>102.19103329977776</v>
      </c>
      <c r="D76" s="15">
        <f>IFERROR(VLOOKUP(B76,'Uitslag 11Jan'!C:O,13,0),0)</f>
        <v>0</v>
      </c>
      <c r="E76" s="15">
        <f>IFERROR(VLOOKUP(B76,'Uitslag 8Feb'!C:O,13,0),0)</f>
        <v>0</v>
      </c>
      <c r="F76" s="10"/>
      <c r="G76" s="10"/>
      <c r="H76" s="16">
        <f>C76+D76+E76+F76</f>
        <v>102.19103329977776</v>
      </c>
      <c r="I76" s="10"/>
    </row>
    <row r="77" spans="1:9" x14ac:dyDescent="0.2">
      <c r="A77" s="14">
        <v>74</v>
      </c>
      <c r="B77" t="s">
        <v>54</v>
      </c>
      <c r="C77" s="15">
        <f>IFERROR(VLOOKUP(B77,'Uitslag 23Nov'!C:O,13,0),0)</f>
        <v>0</v>
      </c>
      <c r="D77" s="15">
        <f>IFERROR(VLOOKUP(B77,'Uitslag 11Jan'!C:O,13,0),0)</f>
        <v>101.85422123106514</v>
      </c>
      <c r="E77" s="15">
        <f>IFERROR(VLOOKUP(B77,'Uitslag 8Feb'!C:O,13,0),0)</f>
        <v>0</v>
      </c>
      <c r="F77" s="10"/>
      <c r="G77" s="10"/>
      <c r="H77" s="16">
        <f>C77+D77+E77+F77</f>
        <v>101.85422123106514</v>
      </c>
      <c r="I77" s="10"/>
    </row>
    <row r="78" spans="1:9" x14ac:dyDescent="0.2">
      <c r="A78" s="14">
        <v>75</v>
      </c>
      <c r="B78" t="s">
        <v>72</v>
      </c>
      <c r="C78" s="15">
        <f>IFERROR(VLOOKUP(B78,'Uitslag 23Nov'!C:O,13,0),0)</f>
        <v>0</v>
      </c>
      <c r="D78" s="15">
        <f>IFERROR(VLOOKUP(B78,'Uitslag 11Jan'!C:O,13,0),0)</f>
        <v>101.85422123106514</v>
      </c>
      <c r="E78" s="15">
        <f>IFERROR(VLOOKUP(B78,'Uitslag 8Feb'!C:O,13,0),0)</f>
        <v>0</v>
      </c>
      <c r="F78" s="10"/>
      <c r="H78" s="16">
        <f>C78+D78+E78+F78</f>
        <v>101.85422123106514</v>
      </c>
      <c r="I78" s="10"/>
    </row>
    <row r="79" spans="1:9" x14ac:dyDescent="0.2">
      <c r="A79" s="14">
        <f>A78</f>
        <v>75</v>
      </c>
      <c r="B79" t="s">
        <v>55</v>
      </c>
      <c r="C79" s="15">
        <f>IFERROR(VLOOKUP(B79,'Uitslag 23Nov'!C:O,13,0),0)</f>
        <v>0</v>
      </c>
      <c r="D79" s="15">
        <f>IFERROR(VLOOKUP(B79,'Uitslag 11Jan'!C:O,13,0),0)</f>
        <v>101.85422123106514</v>
      </c>
      <c r="E79" s="15">
        <f>IFERROR(VLOOKUP(B79,'Uitslag 8Feb'!C:O,13,0),0)</f>
        <v>0</v>
      </c>
      <c r="F79" s="10"/>
      <c r="H79" s="16">
        <f>C79+D79+E79+F79</f>
        <v>101.85422123106514</v>
      </c>
      <c r="I79" s="10"/>
    </row>
    <row r="80" spans="1:9" x14ac:dyDescent="0.2">
      <c r="A80" s="14">
        <f>A79</f>
        <v>75</v>
      </c>
      <c r="B80" t="s">
        <v>97</v>
      </c>
      <c r="C80" s="15">
        <f>IFERROR(VLOOKUP(B80,'Uitslag 23Nov'!C:O,13,0),0)</f>
        <v>100.05733300073364</v>
      </c>
      <c r="D80" s="15">
        <f>IFERROR(VLOOKUP(B80,'Uitslag 11Jan'!C:O,13,0),0)</f>
        <v>0</v>
      </c>
      <c r="E80" s="15">
        <f>IFERROR(VLOOKUP(B80,'Uitslag 8Feb'!C:O,13,0),0)</f>
        <v>0</v>
      </c>
      <c r="F80" s="10"/>
      <c r="G80" s="10"/>
      <c r="H80" s="16">
        <f>C80+D80+E80+F80</f>
        <v>100.05733300073364</v>
      </c>
      <c r="I80" s="10"/>
    </row>
    <row r="81" spans="1:9" x14ac:dyDescent="0.2">
      <c r="A81" s="14">
        <v>78</v>
      </c>
      <c r="B81" t="s">
        <v>152</v>
      </c>
      <c r="C81" s="15">
        <f>IFERROR(VLOOKUP(B81,'Uitslag 23Nov'!C:O,13,0),0)</f>
        <v>0</v>
      </c>
      <c r="D81" s="15">
        <f>IFERROR(VLOOKUP(B81,'Uitslag 11Jan'!C:O,13,0),0)</f>
        <v>100</v>
      </c>
      <c r="E81" s="15">
        <f>IFERROR(VLOOKUP(B81,'Uitslag 8Feb'!C:O,13,0),0)</f>
        <v>0</v>
      </c>
      <c r="F81" s="10"/>
      <c r="H81" s="16">
        <f>C81+D81+E81+F81</f>
        <v>100</v>
      </c>
      <c r="I81" s="10"/>
    </row>
    <row r="82" spans="1:9" x14ac:dyDescent="0.2">
      <c r="A82" s="14">
        <f>A81</f>
        <v>78</v>
      </c>
      <c r="B82" t="s">
        <v>125</v>
      </c>
      <c r="C82" s="15">
        <f>IFERROR(VLOOKUP(B82,'Uitslag 23Nov'!C:O,13,0),0)</f>
        <v>100</v>
      </c>
      <c r="D82" s="15">
        <f>IFERROR(VLOOKUP(B82,'Uitslag 11Jan'!C:O,13,0),0)</f>
        <v>0</v>
      </c>
      <c r="E82" s="15">
        <f>IFERROR(VLOOKUP(B82,'Uitslag 8Feb'!C:O,13,0),0)</f>
        <v>0</v>
      </c>
      <c r="F82" s="10"/>
      <c r="H82" s="16">
        <f>C82+D82+E82+F82</f>
        <v>100</v>
      </c>
      <c r="I82" s="10"/>
    </row>
    <row r="83" spans="1:9" x14ac:dyDescent="0.2">
      <c r="A83" s="14">
        <f>A82</f>
        <v>78</v>
      </c>
      <c r="B83" t="s">
        <v>176</v>
      </c>
      <c r="C83" s="15">
        <f>IFERROR(VLOOKUP(B83,'Uitslag 23Nov'!C:O,13,0),0)</f>
        <v>0</v>
      </c>
      <c r="D83" s="15">
        <f>IFERROR(VLOOKUP(B83,'Uitslag 11Jan'!C:O,13,0),0)</f>
        <v>0</v>
      </c>
      <c r="E83" s="15">
        <f>IFERROR(VLOOKUP(B83,'Uitslag 8Feb'!C:O,13,0),0)</f>
        <v>100</v>
      </c>
      <c r="F83" s="10"/>
      <c r="G83" s="10"/>
      <c r="H83" s="16">
        <f>C83+D83+E83+F83</f>
        <v>100</v>
      </c>
      <c r="I83" s="10"/>
    </row>
    <row r="84" spans="1:9" x14ac:dyDescent="0.2">
      <c r="A84" s="14">
        <v>81</v>
      </c>
      <c r="B84" t="s">
        <v>65</v>
      </c>
      <c r="C84" s="15">
        <f>IFERROR(VLOOKUP(B84,'Uitslag 23Nov'!C:O,13,0),0)</f>
        <v>0</v>
      </c>
      <c r="D84" s="15">
        <f>IFERROR(VLOOKUP(B84,'Uitslag 11Jan'!C:O,13,0),0)</f>
        <v>99.286014937605472</v>
      </c>
      <c r="E84" s="15">
        <f>IFERROR(VLOOKUP(B84,'Uitslag 8Feb'!C:O,13,0),0)</f>
        <v>0</v>
      </c>
      <c r="F84" s="10"/>
      <c r="H84" s="16">
        <f>C84+D84+E84+F84</f>
        <v>99.286014937605472</v>
      </c>
      <c r="I84" s="10"/>
    </row>
    <row r="85" spans="1:9" x14ac:dyDescent="0.2">
      <c r="A85" s="14">
        <v>82</v>
      </c>
      <c r="B85" t="s">
        <v>98</v>
      </c>
      <c r="C85" s="15">
        <f>IFERROR(VLOOKUP(B85,'Uitslag 23Nov'!C:O,13,0),0)</f>
        <v>0</v>
      </c>
      <c r="D85" s="15">
        <f>IFERROR(VLOOKUP(B85,'Uitslag 11Jan'!C:O,13,0),0)</f>
        <v>0</v>
      </c>
      <c r="E85" s="15">
        <f>IFERROR(VLOOKUP(B85,'Uitslag 8Feb'!C:O,13,0),0)</f>
        <v>98.676573431712882</v>
      </c>
      <c r="F85" s="10"/>
      <c r="G85" s="10"/>
      <c r="H85" s="16">
        <f>C85+D85+E85+F85</f>
        <v>98.676573431712882</v>
      </c>
      <c r="I85" s="10"/>
    </row>
    <row r="86" spans="1:9" x14ac:dyDescent="0.2">
      <c r="A86" s="14">
        <v>83</v>
      </c>
      <c r="B86" t="s">
        <v>178</v>
      </c>
      <c r="C86" s="15">
        <f>IFERROR(VLOOKUP(B86,'Uitslag 23Nov'!C:O,13,0),0)</f>
        <v>0</v>
      </c>
      <c r="D86" s="15">
        <f>IFERROR(VLOOKUP(B86,'Uitslag 11Jan'!C:O,13,0),0)</f>
        <v>0</v>
      </c>
      <c r="E86" s="15">
        <f>IFERROR(VLOOKUP(B86,'Uitslag 8Feb'!C:O,13,0),0)</f>
        <v>97.669456894014857</v>
      </c>
      <c r="F86" s="10"/>
      <c r="H86" s="16">
        <f>C86+D86+E86+F86</f>
        <v>97.669456894014857</v>
      </c>
      <c r="I86" s="10"/>
    </row>
    <row r="87" spans="1:9" x14ac:dyDescent="0.2">
      <c r="A87" s="14">
        <v>84</v>
      </c>
      <c r="B87" t="s">
        <v>47</v>
      </c>
      <c r="C87" s="15">
        <f>IFERROR(VLOOKUP(B87,'Uitslag 23Nov'!C:O,13,0),0)</f>
        <v>0</v>
      </c>
      <c r="D87" s="15">
        <f>IFERROR(VLOOKUP(B87,'Uitslag 11Jan'!C:O,13,0),0)</f>
        <v>95.096630985548728</v>
      </c>
      <c r="E87" s="15">
        <f>IFERROR(VLOOKUP(B87,'Uitslag 8Feb'!C:O,13,0),0)</f>
        <v>0</v>
      </c>
      <c r="F87" s="10"/>
      <c r="G87" s="10"/>
      <c r="H87" s="16">
        <f>C87+D87+E87+F87</f>
        <v>95.096630985548728</v>
      </c>
    </row>
    <row r="88" spans="1:9" x14ac:dyDescent="0.2">
      <c r="A88" s="14">
        <v>85</v>
      </c>
      <c r="B88" t="s">
        <v>158</v>
      </c>
      <c r="C88" s="15">
        <f>IFERROR(VLOOKUP(B88,'Uitslag 23Nov'!C:O,13,0),0)</f>
        <v>0</v>
      </c>
      <c r="D88" s="15">
        <f>IFERROR(VLOOKUP(B88,'Uitslag 11Jan'!C:O,13,0),0)</f>
        <v>95.00275122841505</v>
      </c>
      <c r="E88" s="15">
        <f>IFERROR(VLOOKUP(B88,'Uitslag 8Feb'!C:O,13,0),0)</f>
        <v>0</v>
      </c>
      <c r="F88" s="10"/>
      <c r="G88" s="10"/>
      <c r="H88" s="16">
        <f>C88+D88+E88+F88</f>
        <v>95.00275122841505</v>
      </c>
    </row>
    <row r="89" spans="1:9" x14ac:dyDescent="0.2">
      <c r="A89" s="14">
        <v>86</v>
      </c>
      <c r="B89" t="s">
        <v>129</v>
      </c>
      <c r="C89" s="15">
        <f>IFERROR(VLOOKUP(B89,'Uitslag 23Nov'!C:O,13,0),0)</f>
        <v>94.296092220735559</v>
      </c>
      <c r="D89" s="15">
        <f>IFERROR(VLOOKUP(B89,'Uitslag 11Jan'!C:O,13,0),0)</f>
        <v>0</v>
      </c>
      <c r="E89" s="15">
        <f>IFERROR(VLOOKUP(B89,'Uitslag 8Feb'!C:O,13,0),0)</f>
        <v>0</v>
      </c>
      <c r="F89" s="10"/>
      <c r="G89" s="10"/>
      <c r="H89" s="16">
        <f>C89+D89+E89+F89</f>
        <v>94.296092220735559</v>
      </c>
    </row>
    <row r="90" spans="1:9" x14ac:dyDescent="0.2">
      <c r="A90" s="14">
        <f>A89</f>
        <v>86</v>
      </c>
      <c r="B90" t="s">
        <v>94</v>
      </c>
      <c r="C90" s="15">
        <f>IFERROR(VLOOKUP(B90,'Uitslag 23Nov'!C:O,13,0),0)</f>
        <v>94.296092220735559</v>
      </c>
      <c r="D90" s="15">
        <f>IFERROR(VLOOKUP(B90,'Uitslag 11Jan'!C:O,13,0),0)</f>
        <v>0</v>
      </c>
      <c r="E90" s="15">
        <f>IFERROR(VLOOKUP(B90,'Uitslag 8Feb'!C:O,13,0),0)</f>
        <v>0</v>
      </c>
      <c r="F90" s="10"/>
      <c r="G90" s="10"/>
      <c r="H90" s="16">
        <f>C90+D90+E90+F90</f>
        <v>94.296092220735559</v>
      </c>
    </row>
    <row r="91" spans="1:9" x14ac:dyDescent="0.2">
      <c r="A91" s="14">
        <v>88</v>
      </c>
      <c r="B91" t="s">
        <v>180</v>
      </c>
      <c r="C91" s="15">
        <f>IFERROR(VLOOKUP(B91,'Uitslag 23Nov'!C:O,13,0),0)</f>
        <v>0</v>
      </c>
      <c r="D91" s="15">
        <f>IFERROR(VLOOKUP(B91,'Uitslag 11Jan'!C:O,13,0),0)</f>
        <v>0</v>
      </c>
      <c r="E91" s="15">
        <f>IFERROR(VLOOKUP(B91,'Uitslag 8Feb'!C:O,13,0),0)</f>
        <v>93.655416691823305</v>
      </c>
      <c r="F91" s="10"/>
      <c r="H91" s="16">
        <f>C91+D91+E91+F91</f>
        <v>93.655416691823305</v>
      </c>
    </row>
    <row r="92" spans="1:9" x14ac:dyDescent="0.2">
      <c r="A92" s="14">
        <v>89</v>
      </c>
      <c r="B92" t="s">
        <v>132</v>
      </c>
      <c r="C92" s="15">
        <f>IFERROR(VLOOKUP(B92,'Uitslag 23Nov'!C:O,13,0),0)</f>
        <v>93.184377933358974</v>
      </c>
      <c r="D92" s="15">
        <f>IFERROR(VLOOKUP(B92,'Uitslag 11Jan'!C:O,13,0),0)</f>
        <v>0</v>
      </c>
      <c r="E92" s="15">
        <f>IFERROR(VLOOKUP(B92,'Uitslag 8Feb'!C:O,13,0),0)</f>
        <v>0</v>
      </c>
      <c r="F92" s="10"/>
      <c r="G92" s="10"/>
      <c r="H92" s="16">
        <f>C92+D92+E92+F92</f>
        <v>93.184377933358974</v>
      </c>
    </row>
    <row r="93" spans="1:9" x14ac:dyDescent="0.2">
      <c r="A93" s="14">
        <f>A92</f>
        <v>89</v>
      </c>
      <c r="B93" t="s">
        <v>86</v>
      </c>
      <c r="C93" s="15">
        <f>IFERROR(VLOOKUP(B93,'Uitslag 23Nov'!C:O,13,0),0)</f>
        <v>93.184377933358974</v>
      </c>
      <c r="D93" s="15">
        <f>IFERROR(VLOOKUP(B93,'Uitslag 11Jan'!C:O,13,0),0)</f>
        <v>0</v>
      </c>
      <c r="E93" s="15">
        <f>IFERROR(VLOOKUP(B93,'Uitslag 8Feb'!C:O,13,0),0)</f>
        <v>0</v>
      </c>
      <c r="F93" s="10"/>
      <c r="G93" s="10"/>
      <c r="H93" s="16">
        <f>C93+D93+E93+F93</f>
        <v>93.184377933358974</v>
      </c>
    </row>
    <row r="94" spans="1:9" x14ac:dyDescent="0.2">
      <c r="A94" s="14">
        <f>A93</f>
        <v>89</v>
      </c>
      <c r="B94" t="s">
        <v>90</v>
      </c>
      <c r="C94" s="15">
        <f>IFERROR(VLOOKUP(B94,'Uitslag 23Nov'!C:O,13,0),0)</f>
        <v>93.184377933358974</v>
      </c>
      <c r="D94" s="15">
        <f>IFERROR(VLOOKUP(B94,'Uitslag 11Jan'!C:O,13,0),0)</f>
        <v>0</v>
      </c>
      <c r="E94" s="15">
        <f>IFERROR(VLOOKUP(B94,'Uitslag 8Feb'!C:O,13,0),0)</f>
        <v>0</v>
      </c>
      <c r="F94" s="10"/>
      <c r="G94" s="10"/>
      <c r="H94" s="16">
        <f>C94+D94+E94+F94</f>
        <v>93.184377933358974</v>
      </c>
    </row>
    <row r="95" spans="1:9" x14ac:dyDescent="0.2">
      <c r="A95" s="14">
        <f>A94</f>
        <v>89</v>
      </c>
      <c r="B95" t="s">
        <v>107</v>
      </c>
      <c r="C95" s="15">
        <f>IFERROR(VLOOKUP(B95,'Uitslag 23Nov'!C:O,13,0),0)</f>
        <v>93.184377933358974</v>
      </c>
      <c r="D95" s="15">
        <f>IFERROR(VLOOKUP(B95,'Uitslag 11Jan'!C:O,13,0),0)</f>
        <v>0</v>
      </c>
      <c r="E95" s="15">
        <f>IFERROR(VLOOKUP(B95,'Uitslag 8Feb'!C:O,13,0),0)</f>
        <v>0</v>
      </c>
      <c r="F95" s="10"/>
      <c r="G95" s="10"/>
      <c r="H95" s="16">
        <f>C95+D95+E95+F95</f>
        <v>93.184377933358974</v>
      </c>
    </row>
    <row r="96" spans="1:9" x14ac:dyDescent="0.2">
      <c r="A96" s="14">
        <f>A95</f>
        <v>89</v>
      </c>
      <c r="B96" t="s">
        <v>83</v>
      </c>
      <c r="C96" s="15">
        <f>IFERROR(VLOOKUP(B96,'Uitslag 23Nov'!C:O,13,0),0)</f>
        <v>93.184377933358974</v>
      </c>
      <c r="D96" s="15">
        <f>IFERROR(VLOOKUP(B96,'Uitslag 11Jan'!C:O,13,0),0)</f>
        <v>0</v>
      </c>
      <c r="E96" s="15">
        <f>IFERROR(VLOOKUP(B96,'Uitslag 8Feb'!C:O,13,0),0)</f>
        <v>0</v>
      </c>
      <c r="F96" s="10"/>
      <c r="G96" s="10"/>
      <c r="H96" s="16">
        <f>C96+D96+E96+F96</f>
        <v>93.184377933358974</v>
      </c>
    </row>
    <row r="97" spans="1:8" x14ac:dyDescent="0.2">
      <c r="A97" s="14">
        <v>94</v>
      </c>
      <c r="B97" t="s">
        <v>160</v>
      </c>
      <c r="C97" s="15">
        <f>IFERROR(VLOOKUP(B97,'Uitslag 23Nov'!C:O,13,0),0)</f>
        <v>0</v>
      </c>
      <c r="D97" s="15">
        <f>IFERROR(VLOOKUP(B97,'Uitslag 11Jan'!C:O,13,0),0)</f>
        <v>92.361505783551152</v>
      </c>
      <c r="E97" s="15">
        <f>IFERROR(VLOOKUP(B97,'Uitslag 8Feb'!C:O,13,0),0)</f>
        <v>0</v>
      </c>
      <c r="F97" s="10"/>
      <c r="H97" s="16">
        <f>C97+D97+E97+F97</f>
        <v>92.361505783551152</v>
      </c>
    </row>
    <row r="98" spans="1:8" x14ac:dyDescent="0.2">
      <c r="A98" s="14">
        <f>A97</f>
        <v>94</v>
      </c>
      <c r="B98" t="s">
        <v>162</v>
      </c>
      <c r="C98" s="15">
        <f>IFERROR(VLOOKUP(B98,'Uitslag 23Nov'!C:O,13,0),0)</f>
        <v>0</v>
      </c>
      <c r="D98" s="15">
        <f>IFERROR(VLOOKUP(B98,'Uitslag 11Jan'!C:O,13,0),0)</f>
        <v>92.361505783551152</v>
      </c>
      <c r="E98" s="15">
        <f>IFERROR(VLOOKUP(B98,'Uitslag 8Feb'!C:O,13,0),0)</f>
        <v>0</v>
      </c>
      <c r="F98" s="10"/>
      <c r="H98" s="16">
        <f>C98+D98+E98+F98</f>
        <v>92.361505783551152</v>
      </c>
    </row>
    <row r="99" spans="1:8" x14ac:dyDescent="0.2">
      <c r="A99" s="14">
        <v>96</v>
      </c>
      <c r="B99" t="s">
        <v>77</v>
      </c>
      <c r="C99" s="15">
        <f>IFERROR(VLOOKUP(B99,'Uitslag 23Nov'!C:O,13,0),0)</f>
        <v>91.393833405186967</v>
      </c>
      <c r="D99" s="15">
        <f>IFERROR(VLOOKUP(B99,'Uitslag 11Jan'!C:O,13,0),0)</f>
        <v>0</v>
      </c>
      <c r="E99" s="15">
        <f>IFERROR(VLOOKUP(B99,'Uitslag 8Feb'!C:O,13,0),0)</f>
        <v>0</v>
      </c>
      <c r="F99" s="10"/>
      <c r="G99" s="10"/>
      <c r="H99" s="16">
        <f>C99+D99+E99+F99</f>
        <v>91.393833405186967</v>
      </c>
    </row>
    <row r="100" spans="1:8" x14ac:dyDescent="0.2">
      <c r="A100" s="14">
        <f>A99</f>
        <v>96</v>
      </c>
      <c r="B100" t="s">
        <v>137</v>
      </c>
      <c r="C100" s="15">
        <f>IFERROR(VLOOKUP(B100,'Uitslag 23Nov'!C:O,13,0),0)</f>
        <v>91.393833405186967</v>
      </c>
      <c r="D100" s="15">
        <f>IFERROR(VLOOKUP(B100,'Uitslag 11Jan'!C:O,13,0),0)</f>
        <v>0</v>
      </c>
      <c r="E100" s="15">
        <f>IFERROR(VLOOKUP(B100,'Uitslag 8Feb'!C:O,13,0),0)</f>
        <v>0</v>
      </c>
      <c r="F100" s="10"/>
      <c r="G100" s="10"/>
      <c r="H100" s="16">
        <f>C100+D100+E100+F100</f>
        <v>91.393833405186967</v>
      </c>
    </row>
    <row r="101" spans="1:8" x14ac:dyDescent="0.2">
      <c r="A101" s="14">
        <f>A100</f>
        <v>96</v>
      </c>
      <c r="B101" t="s">
        <v>138</v>
      </c>
      <c r="C101" s="15">
        <f>IFERROR(VLOOKUP(B101,'Uitslag 23Nov'!C:O,13,0),0)</f>
        <v>91.393833405186967</v>
      </c>
      <c r="D101" s="15">
        <f>IFERROR(VLOOKUP(B101,'Uitslag 11Jan'!C:O,13,0),0)</f>
        <v>0</v>
      </c>
      <c r="E101" s="15">
        <f>IFERROR(VLOOKUP(B101,'Uitslag 8Feb'!C:O,13,0),0)</f>
        <v>0</v>
      </c>
      <c r="F101" s="10"/>
      <c r="G101" s="10"/>
      <c r="H101" s="16">
        <f>C101+D101+E101+F101</f>
        <v>91.393833405186967</v>
      </c>
    </row>
    <row r="102" spans="1:8" x14ac:dyDescent="0.2">
      <c r="A102" s="14">
        <f>A101</f>
        <v>96</v>
      </c>
      <c r="B102" t="s">
        <v>111</v>
      </c>
      <c r="C102" s="15">
        <f>IFERROR(VLOOKUP(B102,'Uitslag 23Nov'!C:O,13,0),0)</f>
        <v>91.393833405186967</v>
      </c>
      <c r="D102" s="15">
        <f>IFERROR(VLOOKUP(B102,'Uitslag 11Jan'!C:O,13,0),0)</f>
        <v>0</v>
      </c>
      <c r="E102" s="15">
        <f>IFERROR(VLOOKUP(B102,'Uitslag 8Feb'!C:O,13,0),0)</f>
        <v>0</v>
      </c>
      <c r="F102" s="10"/>
      <c r="G102" s="10"/>
      <c r="H102" s="16">
        <f>C102+D102+E102+F102</f>
        <v>91.393833405186967</v>
      </c>
    </row>
    <row r="103" spans="1:8" x14ac:dyDescent="0.2">
      <c r="A103" s="14">
        <f>A102</f>
        <v>96</v>
      </c>
      <c r="B103" t="s">
        <v>84</v>
      </c>
      <c r="C103" s="15">
        <f>IFERROR(VLOOKUP(B103,'Uitslag 23Nov'!C:O,13,0),0)</f>
        <v>91.393833405186967</v>
      </c>
      <c r="D103" s="15">
        <f>IFERROR(VLOOKUP(B103,'Uitslag 11Jan'!C:O,13,0),0)</f>
        <v>0</v>
      </c>
      <c r="E103" s="15">
        <f>IFERROR(VLOOKUP(B103,'Uitslag 8Feb'!C:O,13,0),0)</f>
        <v>0</v>
      </c>
      <c r="F103" s="10"/>
      <c r="G103" s="10"/>
      <c r="H103" s="16">
        <f>C103+D103+E103+F103</f>
        <v>91.393833405186967</v>
      </c>
    </row>
    <row r="104" spans="1:8" x14ac:dyDescent="0.2">
      <c r="A104" s="14">
        <f>A103</f>
        <v>96</v>
      </c>
      <c r="B104" t="s">
        <v>58</v>
      </c>
      <c r="C104" s="15">
        <f>IFERROR(VLOOKUP(B104,'Uitslag 23Nov'!C:O,13,0),0)</f>
        <v>91.393833405186967</v>
      </c>
      <c r="D104" s="15">
        <f>IFERROR(VLOOKUP(B104,'Uitslag 11Jan'!C:O,13,0),0)</f>
        <v>0</v>
      </c>
      <c r="E104" s="15">
        <f>IFERROR(VLOOKUP(B104,'Uitslag 8Feb'!C:O,13,0),0)</f>
        <v>0</v>
      </c>
      <c r="F104" s="10"/>
      <c r="H104" s="16">
        <f>C104+D104+E104+F104</f>
        <v>91.393833405186967</v>
      </c>
    </row>
    <row r="105" spans="1:8" x14ac:dyDescent="0.2">
      <c r="A105" s="14">
        <f>A104</f>
        <v>96</v>
      </c>
      <c r="B105" t="s">
        <v>64</v>
      </c>
      <c r="C105" s="15">
        <f>IFERROR(VLOOKUP(B105,'Uitslag 23Nov'!C:O,13,0),0)</f>
        <v>91.393833405186967</v>
      </c>
      <c r="D105" s="15">
        <f>IFERROR(VLOOKUP(B105,'Uitslag 11Jan'!C:O,13,0),0)</f>
        <v>0</v>
      </c>
      <c r="E105" s="15">
        <f>IFERROR(VLOOKUP(B105,'Uitslag 8Feb'!C:O,13,0),0)</f>
        <v>0</v>
      </c>
      <c r="F105" s="10"/>
      <c r="H105" s="16">
        <f>C105+D105+E105+F105</f>
        <v>91.393833405186967</v>
      </c>
    </row>
    <row r="106" spans="1:8" x14ac:dyDescent="0.2">
      <c r="A106" s="14">
        <v>103</v>
      </c>
      <c r="B106" t="s">
        <v>93</v>
      </c>
      <c r="C106" s="15">
        <f>IFERROR(VLOOKUP(B106,'Uitslag 23Nov'!C:O,13,0),0)</f>
        <v>88.089224322886537</v>
      </c>
      <c r="D106" s="15">
        <f>IFERROR(VLOOKUP(B106,'Uitslag 11Jan'!C:O,13,0),0)</f>
        <v>0</v>
      </c>
      <c r="E106" s="15">
        <f>IFERROR(VLOOKUP(B106,'Uitslag 8Feb'!C:O,13,0),0)</f>
        <v>0</v>
      </c>
      <c r="F106" s="10"/>
      <c r="H106" s="16">
        <f>C106+D106+E106+F106</f>
        <v>88.089224322886537</v>
      </c>
    </row>
    <row r="107" spans="1:8" x14ac:dyDescent="0.2">
      <c r="A107" s="14">
        <v>104</v>
      </c>
      <c r="B107" t="s">
        <v>167</v>
      </c>
      <c r="C107" s="15">
        <f>IFERROR(VLOOKUP(B107,'Uitslag 23Nov'!C:O,13,0),0)</f>
        <v>0</v>
      </c>
      <c r="D107" s="15">
        <f>IFERROR(VLOOKUP(B107,'Uitslag 11Jan'!C:O,13,0),0)</f>
        <v>87.734097273917698</v>
      </c>
      <c r="E107" s="15">
        <f>IFERROR(VLOOKUP(B107,'Uitslag 8Feb'!C:O,13,0),0)</f>
        <v>0</v>
      </c>
      <c r="F107" s="10"/>
      <c r="H107" s="16">
        <f>C107+D107+E107+F107</f>
        <v>87.734097273917698</v>
      </c>
    </row>
    <row r="108" spans="1:8" x14ac:dyDescent="0.2">
      <c r="A108" s="14">
        <v>105</v>
      </c>
      <c r="B108" t="s">
        <v>168</v>
      </c>
      <c r="C108" s="15">
        <f>IFERROR(VLOOKUP(B108,'Uitslag 23Nov'!C:O,13,0),0)</f>
        <v>0</v>
      </c>
      <c r="D108" s="15">
        <f>IFERROR(VLOOKUP(B108,'Uitslag 11Jan'!C:O,13,0),0)</f>
        <v>79.55751250395349</v>
      </c>
      <c r="E108" s="15">
        <f>IFERROR(VLOOKUP(B108,'Uitslag 8Feb'!C:O,13,0),0)</f>
        <v>0</v>
      </c>
      <c r="F108" s="10"/>
      <c r="H108" s="16">
        <f>C108+D108+E108+F108</f>
        <v>79.55751250395349</v>
      </c>
    </row>
    <row r="109" spans="1:8" x14ac:dyDescent="0.2">
      <c r="A109" s="14"/>
      <c r="C109" s="15">
        <f>IFERROR(VLOOKUP(B109,'Uitslag 23Nov'!C:O,13,0),0)</f>
        <v>0</v>
      </c>
      <c r="D109" s="15">
        <f>IFERROR(VLOOKUP(B109,'Uitslag 11Jan'!C:O,13,0),0)</f>
        <v>0</v>
      </c>
      <c r="E109" s="15">
        <f>IFERROR(VLOOKUP(B109,'Uitslag 8Feb'!C:O,13,0),0)</f>
        <v>0</v>
      </c>
      <c r="F109" s="10"/>
      <c r="H109" s="16">
        <f>C109+D109+E109+F109</f>
        <v>0</v>
      </c>
    </row>
    <row r="110" spans="1:8" x14ac:dyDescent="0.2">
      <c r="A110" s="14"/>
      <c r="C110" s="15">
        <f>IFERROR(VLOOKUP(B110,'Uitslag 23Nov'!C:O,13,0),0)</f>
        <v>0</v>
      </c>
      <c r="D110" s="15">
        <f>IFERROR(VLOOKUP(B110,'Uitslag 11Jan'!C:O,13,0),0)</f>
        <v>0</v>
      </c>
      <c r="E110" s="15">
        <f>IFERROR(VLOOKUP(B110,'Uitslag 8Feb'!C:O,13,0),0)</f>
        <v>0</v>
      </c>
      <c r="F110" s="10"/>
      <c r="H110" s="16">
        <f>C110+D110+E110+F110</f>
        <v>0</v>
      </c>
    </row>
    <row r="111" spans="1:8" x14ac:dyDescent="0.2">
      <c r="A111" s="14"/>
      <c r="C111" s="15">
        <f>IFERROR(VLOOKUP(B111,'Uitslag 23Nov'!C:O,13,0),0)</f>
        <v>0</v>
      </c>
      <c r="D111" s="15">
        <f>IFERROR(VLOOKUP(B111,'Uitslag 11Jan'!C:O,13,0),0)</f>
        <v>0</v>
      </c>
      <c r="E111" s="15">
        <f>IFERROR(VLOOKUP(B111,'Uitslag 8Feb'!C:O,13,0),0)</f>
        <v>0</v>
      </c>
      <c r="F111" s="10"/>
      <c r="H111" s="16">
        <f>C111+D111+E111+F111</f>
        <v>0</v>
      </c>
    </row>
    <row r="112" spans="1:8" x14ac:dyDescent="0.2">
      <c r="A112" s="14"/>
      <c r="C112" s="15">
        <f>IFERROR(VLOOKUP(B112,'Uitslag 23Nov'!C:O,13,0),0)</f>
        <v>0</v>
      </c>
      <c r="D112" s="15">
        <f>IFERROR(VLOOKUP(B112,'Uitslag 11Jan'!C:O,13,0),0)</f>
        <v>0</v>
      </c>
      <c r="E112" s="15">
        <f>IFERROR(VLOOKUP(B112,'Uitslag 8Feb'!C:O,13,0),0)</f>
        <v>0</v>
      </c>
      <c r="F112" s="10"/>
      <c r="H112" s="16">
        <f>C112+D112+E112+F112</f>
        <v>0</v>
      </c>
    </row>
    <row r="113" spans="1:8" x14ac:dyDescent="0.2">
      <c r="A113" s="14"/>
      <c r="C113" s="15">
        <f>IFERROR(VLOOKUP(B113,'Uitslag 23Nov'!C:O,13,0),0)</f>
        <v>0</v>
      </c>
      <c r="D113" s="15">
        <f>IFERROR(VLOOKUP(B113,'Uitslag 11Jan'!C:O,13,0),0)</f>
        <v>0</v>
      </c>
      <c r="E113" s="15">
        <f>IFERROR(VLOOKUP(B113,'Uitslag 8Feb'!C:O,13,0),0)</f>
        <v>0</v>
      </c>
      <c r="F113" s="10"/>
      <c r="G113" s="10"/>
      <c r="H113" s="16">
        <f>C113+D113+E113+F113</f>
        <v>0</v>
      </c>
    </row>
    <row r="114" spans="1:8" x14ac:dyDescent="0.2">
      <c r="A114" s="14"/>
      <c r="C114" s="15">
        <f>IFERROR(VLOOKUP(B114,'Uitslag 23Nov'!C:O,13,0),0)</f>
        <v>0</v>
      </c>
      <c r="D114" s="15">
        <f>IFERROR(VLOOKUP(B114,'Uitslag 11Jan'!C:O,13,0),0)</f>
        <v>0</v>
      </c>
      <c r="E114" s="15">
        <f>IFERROR(VLOOKUP(B114,'Uitslag 8Feb'!C:O,13,0),0)</f>
        <v>0</v>
      </c>
      <c r="F114" s="10"/>
      <c r="G114" s="10"/>
      <c r="H114" s="16">
        <f>C114+D114+E114+F114</f>
        <v>0</v>
      </c>
    </row>
    <row r="115" spans="1:8" x14ac:dyDescent="0.2">
      <c r="A115" s="14"/>
      <c r="C115" s="15">
        <f>IFERROR(VLOOKUP(B115,'Uitslag 23Nov'!C:O,13,0),0)</f>
        <v>0</v>
      </c>
      <c r="D115" s="15">
        <f>IFERROR(VLOOKUP(B115,'Uitslag 11Jan'!C:O,13,0),0)</f>
        <v>0</v>
      </c>
      <c r="E115" s="15">
        <f>IFERROR(VLOOKUP(B115,'Uitslag 8Feb'!C:O,13,0),0)</f>
        <v>0</v>
      </c>
      <c r="F115" s="10"/>
      <c r="G115" s="10"/>
      <c r="H115" s="16">
        <f>C115+D115+E115+F115</f>
        <v>0</v>
      </c>
    </row>
    <row r="116" spans="1:8" x14ac:dyDescent="0.2">
      <c r="A116" s="14"/>
      <c r="C116" s="15">
        <f>IFERROR(VLOOKUP(B116,'Uitslag 23Nov'!C:O,13,0),0)</f>
        <v>0</v>
      </c>
      <c r="D116" s="15">
        <f>IFERROR(VLOOKUP(B116,'Uitslag 11Jan'!C:O,13,0),0)</f>
        <v>0</v>
      </c>
      <c r="E116" s="15">
        <f>IFERROR(VLOOKUP(B116,'Uitslag 8Feb'!C:O,13,0),0)</f>
        <v>0</v>
      </c>
      <c r="F116" s="10"/>
      <c r="G116" s="10"/>
      <c r="H116" s="16">
        <f>C116+D116+E116+F116</f>
        <v>0</v>
      </c>
    </row>
    <row r="117" spans="1:8" x14ac:dyDescent="0.2">
      <c r="A117" s="14"/>
      <c r="C117" s="15">
        <f>IFERROR(VLOOKUP(B117,'Uitslag 23Nov'!C:O,13,0),0)</f>
        <v>0</v>
      </c>
      <c r="D117" s="15">
        <f>IFERROR(VLOOKUP(B117,'Uitslag 11Jan'!C:O,13,0),0)</f>
        <v>0</v>
      </c>
      <c r="E117" s="15">
        <f>IFERROR(VLOOKUP(B117,'Uitslag 8Feb'!C:O,13,0),0)</f>
        <v>0</v>
      </c>
      <c r="F117" s="10"/>
      <c r="G117" s="10"/>
      <c r="H117" s="16">
        <f>C117+D117+E117+F117</f>
        <v>0</v>
      </c>
    </row>
    <row r="118" spans="1:8" x14ac:dyDescent="0.2">
      <c r="A118" s="14"/>
      <c r="C118" s="15">
        <f>IFERROR(VLOOKUP(B118,'Uitslag 23Nov'!C:O,13,0),0)</f>
        <v>0</v>
      </c>
      <c r="D118" s="15">
        <f>IFERROR(VLOOKUP(B118,'Uitslag 11Jan'!C:O,13,0),0)</f>
        <v>0</v>
      </c>
      <c r="E118" s="15">
        <f>IFERROR(VLOOKUP(B118,'Uitslag 8Feb'!C:O,13,0),0)</f>
        <v>0</v>
      </c>
      <c r="F118" s="10"/>
      <c r="H118" s="16">
        <f>C118+D118+E118+F118</f>
        <v>0</v>
      </c>
    </row>
    <row r="119" spans="1:8" x14ac:dyDescent="0.2">
      <c r="A119" s="14"/>
      <c r="C119" s="15">
        <f>IFERROR(VLOOKUP(B119,'Uitslag 23Nov'!C:O,13,0),0)</f>
        <v>0</v>
      </c>
      <c r="D119" s="15">
        <f>IFERROR(VLOOKUP(B119,'Uitslag 11Jan'!C:O,13,0),0)</f>
        <v>0</v>
      </c>
      <c r="E119" s="15">
        <f>IFERROR(VLOOKUP(B119,'Uitslag 8Feb'!C:O,13,0),0)</f>
        <v>0</v>
      </c>
      <c r="F119" s="10"/>
      <c r="H119" s="16">
        <f>C119+D119+E119+F119</f>
        <v>0</v>
      </c>
    </row>
    <row r="120" spans="1:8" x14ac:dyDescent="0.2">
      <c r="A120" s="14"/>
      <c r="C120" s="15">
        <f>IFERROR(VLOOKUP(B120,'Uitslag 23Nov'!C:O,13,0),0)</f>
        <v>0</v>
      </c>
      <c r="D120" s="15">
        <f>IFERROR(VLOOKUP(B120,'Uitslag 11Jan'!C:O,13,0),0)</f>
        <v>0</v>
      </c>
      <c r="E120" s="15">
        <f>IFERROR(VLOOKUP(B120,'Uitslag 8Feb'!C:O,13,0),0)</f>
        <v>0</v>
      </c>
      <c r="F120" s="10"/>
      <c r="H120" s="16">
        <f>C120+D120+E120+F120</f>
        <v>0</v>
      </c>
    </row>
    <row r="121" spans="1:8" x14ac:dyDescent="0.2">
      <c r="A121" s="14"/>
      <c r="C121" s="15">
        <f>IFERROR(VLOOKUP(B121,'Uitslag 23Nov'!C:O,13,0),0)</f>
        <v>0</v>
      </c>
      <c r="D121" s="15">
        <f>IFERROR(VLOOKUP(B121,'Uitslag 11Jan'!C:O,13,0),0)</f>
        <v>0</v>
      </c>
      <c r="E121" s="15">
        <f>IFERROR(VLOOKUP(B121,'Uitslag 8Feb'!C:O,13,0),0)</f>
        <v>0</v>
      </c>
      <c r="F121" s="10"/>
      <c r="H121" s="16">
        <f>C121+D121+E121+F121</f>
        <v>0</v>
      </c>
    </row>
    <row r="122" spans="1:8" x14ac:dyDescent="0.2">
      <c r="A122" s="14"/>
      <c r="C122" s="15">
        <f>IFERROR(VLOOKUP(B122,'Uitslag 23Nov'!C:O,13,0),0)</f>
        <v>0</v>
      </c>
      <c r="D122" s="15">
        <f>IFERROR(VLOOKUP(B122,'Uitslag 11Jan'!C:O,13,0),0)</f>
        <v>0</v>
      </c>
      <c r="E122" s="15">
        <f>IFERROR(VLOOKUP(B122,'Uitslag 8Feb'!C:O,13,0),0)</f>
        <v>0</v>
      </c>
      <c r="F122" s="10"/>
      <c r="H122" s="16">
        <f t="shared" ref="H122:H129" si="0">C122+D122+E122+F122</f>
        <v>0</v>
      </c>
    </row>
    <row r="123" spans="1:8" x14ac:dyDescent="0.2">
      <c r="A123" s="14"/>
      <c r="C123" s="15">
        <f>IFERROR(VLOOKUP(B123,'Uitslag 23Nov'!C:O,13,0),0)</f>
        <v>0</v>
      </c>
      <c r="D123" s="15">
        <f>IFERROR(VLOOKUP(B123,'Uitslag 11Jan'!C:O,13,0),0)</f>
        <v>0</v>
      </c>
      <c r="E123" s="15">
        <f>IFERROR(VLOOKUP(B123,'Uitslag 8Feb'!C:O,13,0),0)</f>
        <v>0</v>
      </c>
      <c r="F123" s="10"/>
      <c r="H123" s="16">
        <f t="shared" si="0"/>
        <v>0</v>
      </c>
    </row>
    <row r="124" spans="1:8" x14ac:dyDescent="0.2">
      <c r="A124" s="14"/>
      <c r="C124" s="15">
        <f>IFERROR(VLOOKUP(B124,'Uitslag 23Nov'!C:O,13,0),0)</f>
        <v>0</v>
      </c>
      <c r="D124" s="15">
        <f>IFERROR(VLOOKUP(B124,'Uitslag 11Jan'!C:O,13,0),0)</f>
        <v>0</v>
      </c>
      <c r="E124" s="15">
        <f>IFERROR(VLOOKUP(B124,'Uitslag 8Feb'!C:O,13,0),0)</f>
        <v>0</v>
      </c>
      <c r="F124" s="10"/>
      <c r="H124" s="16">
        <f t="shared" si="0"/>
        <v>0</v>
      </c>
    </row>
    <row r="125" spans="1:8" x14ac:dyDescent="0.2">
      <c r="A125" s="14"/>
      <c r="C125" s="15">
        <f>IFERROR(VLOOKUP(B125,'Uitslag 23Nov'!C:O,13,0),0)</f>
        <v>0</v>
      </c>
      <c r="D125" s="15">
        <f>IFERROR(VLOOKUP(B125,'Uitslag 11Jan'!C:O,13,0),0)</f>
        <v>0</v>
      </c>
      <c r="E125" s="15">
        <f>IFERROR(VLOOKUP(B125,'Uitslag 8Feb'!C:O,13,0),0)</f>
        <v>0</v>
      </c>
      <c r="F125" s="10"/>
      <c r="G125" s="10"/>
      <c r="H125" s="16">
        <f t="shared" si="0"/>
        <v>0</v>
      </c>
    </row>
    <row r="126" spans="1:8" x14ac:dyDescent="0.2">
      <c r="A126" s="14"/>
      <c r="C126" s="15">
        <f>IFERROR(VLOOKUP(B126,'Uitslag 23Nov'!C:O,13,0),0)</f>
        <v>0</v>
      </c>
      <c r="D126" s="15">
        <f>IFERROR(VLOOKUP(B126,'Uitslag 11Jan'!C:O,13,0),0)</f>
        <v>0</v>
      </c>
      <c r="E126" s="15">
        <f>IFERROR(VLOOKUP(B126,'Uitslag 8Feb'!C:O,13,0),0)</f>
        <v>0</v>
      </c>
      <c r="F126" s="10"/>
      <c r="G126" s="10"/>
      <c r="H126" s="16">
        <f t="shared" si="0"/>
        <v>0</v>
      </c>
    </row>
    <row r="127" spans="1:8" x14ac:dyDescent="0.2">
      <c r="A127" s="14"/>
      <c r="C127" s="15">
        <f>IFERROR(VLOOKUP(B127,'Uitslag 23Nov'!C:O,13,0),0)</f>
        <v>0</v>
      </c>
      <c r="D127" s="15">
        <f>IFERROR(VLOOKUP(B127,'Uitslag 11Jan'!C:O,13,0),0)</f>
        <v>0</v>
      </c>
      <c r="E127" s="15">
        <f>IFERROR(VLOOKUP(B127,'Uitslag 8Feb'!C:O,13,0),0)</f>
        <v>0</v>
      </c>
      <c r="F127" s="10"/>
      <c r="H127" s="16">
        <f t="shared" si="0"/>
        <v>0</v>
      </c>
    </row>
    <row r="128" spans="1:8" x14ac:dyDescent="0.2">
      <c r="A128" s="14"/>
      <c r="C128" s="15">
        <f>IFERROR(VLOOKUP(B128,'Uitslag 23Nov'!C:O,13,0),0)</f>
        <v>0</v>
      </c>
      <c r="D128" s="15">
        <f>IFERROR(VLOOKUP(B128,'Uitslag 11Jan'!C:O,13,0),0)</f>
        <v>0</v>
      </c>
      <c r="E128" s="15">
        <f>IFERROR(VLOOKUP(B128,'Uitslag 8Feb'!C:O,13,0),0)</f>
        <v>0</v>
      </c>
      <c r="F128" s="10"/>
      <c r="H128" s="16">
        <f t="shared" si="0"/>
        <v>0</v>
      </c>
    </row>
    <row r="129" spans="1:8" x14ac:dyDescent="0.2">
      <c r="A129" s="14"/>
      <c r="C129" s="10"/>
      <c r="D129" s="15"/>
      <c r="E129" s="10"/>
      <c r="F129" s="10"/>
      <c r="G129" s="10"/>
      <c r="H129" s="16">
        <f t="shared" si="0"/>
        <v>0</v>
      </c>
    </row>
  </sheetData>
  <autoFilter ref="A3:H121" xr:uid="{3B5BB83B-20E3-4952-B579-EEE16C23D336}">
    <sortState xmlns:xlrd2="http://schemas.microsoft.com/office/spreadsheetml/2017/richdata2" ref="A4:H121">
      <sortCondition descending="1" ref="H3:H12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6F3FF-1A50-4114-B2EA-F84627FE7020}">
  <sheetPr>
    <tabColor indexed="13"/>
    <pageSetUpPr fitToPage="1"/>
  </sheetPr>
  <dimension ref="A1:V101"/>
  <sheetViews>
    <sheetView zoomScaleNormal="100" workbookViewId="0">
      <pane xSplit="6" ySplit="4" topLeftCell="G59" activePane="bottomRight" state="frozen"/>
      <selection pane="topRight" activeCell="G1" sqref="G1"/>
      <selection pane="bottomLeft" activeCell="A5" sqref="A5"/>
      <selection pane="bottomRight" activeCell="P1" sqref="P1:W1048576"/>
    </sheetView>
  </sheetViews>
  <sheetFormatPr defaultColWidth="8.85546875" defaultRowHeight="12.75" outlineLevelCol="1" x14ac:dyDescent="0.2"/>
  <cols>
    <col min="1" max="1" width="7" customWidth="1"/>
    <col min="2" max="2" width="9.140625" hidden="1" customWidth="1" outlineLevel="1"/>
    <col min="3" max="3" width="20.7109375" customWidth="1" collapsed="1"/>
    <col min="4" max="4" width="8.28515625" hidden="1" customWidth="1" outlineLevel="1"/>
    <col min="5" max="5" width="13.85546875" style="2" hidden="1" customWidth="1" outlineLevel="1"/>
    <col min="6" max="6" width="14.28515625" style="2" hidden="1" customWidth="1" collapsed="1"/>
    <col min="7" max="7" width="22.5703125" bestFit="1" customWidth="1"/>
    <col min="8" max="8" width="5.7109375" bestFit="1" customWidth="1"/>
    <col min="9" max="11" width="12.85546875" style="2" hidden="1" customWidth="1" outlineLevel="1"/>
    <col min="12" max="12" width="14.7109375" style="2" customWidth="1" collapsed="1"/>
    <col min="13" max="13" width="13.85546875" bestFit="1" customWidth="1"/>
    <col min="14" max="14" width="18" bestFit="1" customWidth="1"/>
    <col min="15" max="15" width="13.85546875" style="2" customWidth="1"/>
  </cols>
  <sheetData>
    <row r="1" spans="1:15" ht="20.25" x14ac:dyDescent="0.3">
      <c r="A1" s="1" t="s">
        <v>0</v>
      </c>
    </row>
    <row r="2" spans="1:15" hidden="1" x14ac:dyDescent="0.2">
      <c r="C2" t="s">
        <v>101</v>
      </c>
    </row>
    <row r="3" spans="1:15" hidden="1" x14ac:dyDescent="0.2"/>
    <row r="4" spans="1:15" s="7" customFormat="1" ht="38.25" x14ac:dyDescent="0.2">
      <c r="A4" s="9" t="s">
        <v>115</v>
      </c>
      <c r="B4" s="3" t="s">
        <v>1</v>
      </c>
      <c r="C4" s="4" t="s">
        <v>2</v>
      </c>
      <c r="D4" s="3" t="s">
        <v>3</v>
      </c>
      <c r="E4" s="5" t="s">
        <v>4</v>
      </c>
      <c r="F4" s="6" t="s">
        <v>5</v>
      </c>
      <c r="G4" s="4" t="s">
        <v>6</v>
      </c>
      <c r="H4" s="4" t="s">
        <v>7</v>
      </c>
      <c r="I4" s="5" t="s">
        <v>8</v>
      </c>
      <c r="J4" s="5" t="s">
        <v>9</v>
      </c>
      <c r="K4" s="5" t="s">
        <v>10</v>
      </c>
      <c r="L4" s="6" t="s">
        <v>11</v>
      </c>
      <c r="M4" s="4" t="s">
        <v>12</v>
      </c>
      <c r="N4" s="4" t="s">
        <v>13</v>
      </c>
      <c r="O4" s="6" t="s">
        <v>14</v>
      </c>
    </row>
    <row r="5" spans="1:15" x14ac:dyDescent="0.2">
      <c r="A5">
        <v>1</v>
      </c>
      <c r="B5">
        <v>13</v>
      </c>
      <c r="C5" t="s">
        <v>62</v>
      </c>
      <c r="D5">
        <v>15</v>
      </c>
      <c r="E5" s="2">
        <v>0.91400000000000003</v>
      </c>
      <c r="F5" s="2">
        <v>0.91400000000000003</v>
      </c>
      <c r="G5" t="s">
        <v>102</v>
      </c>
      <c r="H5" t="s">
        <v>21</v>
      </c>
      <c r="I5" s="2">
        <v>1.0825</v>
      </c>
      <c r="J5" s="2" t="s">
        <v>17</v>
      </c>
      <c r="K5" s="2">
        <v>1.02</v>
      </c>
      <c r="L5" s="2">
        <v>1.0091931000000001</v>
      </c>
      <c r="M5" s="8">
        <v>6.2193287037037026E-3</v>
      </c>
      <c r="N5" s="8">
        <v>6.2765036144097211E-3</v>
      </c>
      <c r="O5" s="2">
        <v>110</v>
      </c>
    </row>
    <row r="6" spans="1:15" x14ac:dyDescent="0.2">
      <c r="A6">
        <f>A5</f>
        <v>1</v>
      </c>
      <c r="B6">
        <v>13</v>
      </c>
      <c r="C6" t="s">
        <v>66</v>
      </c>
      <c r="D6">
        <v>15</v>
      </c>
      <c r="E6" s="2">
        <v>0.91400000000000003</v>
      </c>
      <c r="F6" s="2">
        <v>0.91400000000000003</v>
      </c>
      <c r="G6" t="s">
        <v>102</v>
      </c>
      <c r="H6" t="s">
        <v>21</v>
      </c>
      <c r="I6" s="2">
        <v>1.0825</v>
      </c>
      <c r="J6" s="2" t="s">
        <v>17</v>
      </c>
      <c r="K6" s="2">
        <v>1.02</v>
      </c>
      <c r="L6" s="2">
        <v>1.0091931000000001</v>
      </c>
      <c r="M6" s="8">
        <v>6.2193287037037026E-3</v>
      </c>
      <c r="N6" s="8">
        <v>6.2765036144097211E-3</v>
      </c>
      <c r="O6" s="2">
        <v>110</v>
      </c>
    </row>
    <row r="7" spans="1:15" x14ac:dyDescent="0.2">
      <c r="A7">
        <v>2</v>
      </c>
      <c r="B7">
        <v>24</v>
      </c>
      <c r="C7" t="s">
        <v>116</v>
      </c>
      <c r="D7">
        <v>51</v>
      </c>
      <c r="E7" s="2">
        <v>0.81799999999999995</v>
      </c>
      <c r="F7" s="2">
        <v>0.81099999999999994</v>
      </c>
      <c r="G7" t="s">
        <v>42</v>
      </c>
      <c r="H7" t="s">
        <v>29</v>
      </c>
      <c r="I7" s="2">
        <v>1</v>
      </c>
      <c r="J7" s="2" t="s">
        <v>43</v>
      </c>
      <c r="K7" s="2">
        <v>1.01</v>
      </c>
      <c r="L7" s="2">
        <v>0.81911</v>
      </c>
      <c r="M7" s="8">
        <v>7.7567129629629653E-3</v>
      </c>
      <c r="N7" s="8">
        <v>6.3536011550925945E-3</v>
      </c>
      <c r="O7" s="2">
        <v>108.96899678419028</v>
      </c>
    </row>
    <row r="8" spans="1:15" x14ac:dyDescent="0.2">
      <c r="A8">
        <f t="shared" ref="A8:A70" si="0">A7</f>
        <v>2</v>
      </c>
      <c r="B8">
        <v>24</v>
      </c>
      <c r="C8" t="s">
        <v>36</v>
      </c>
      <c r="D8">
        <v>56</v>
      </c>
      <c r="E8" s="2">
        <v>0.79200000000000004</v>
      </c>
      <c r="F8" s="2">
        <v>0.81099999999999994</v>
      </c>
      <c r="G8" t="s">
        <v>42</v>
      </c>
      <c r="H8" t="s">
        <v>29</v>
      </c>
      <c r="I8" s="2">
        <v>1</v>
      </c>
      <c r="J8" s="2" t="s">
        <v>43</v>
      </c>
      <c r="K8" s="2">
        <v>1.01</v>
      </c>
      <c r="L8" s="2">
        <v>0.81911</v>
      </c>
      <c r="M8" s="8">
        <v>7.7567129629629653E-3</v>
      </c>
      <c r="N8" s="8">
        <v>6.3536011550925945E-3</v>
      </c>
      <c r="O8" s="2">
        <v>108.96899678419028</v>
      </c>
    </row>
    <row r="9" spans="1:15" x14ac:dyDescent="0.2">
      <c r="A9">
        <f t="shared" si="0"/>
        <v>2</v>
      </c>
      <c r="B9">
        <v>24</v>
      </c>
      <c r="C9" t="s">
        <v>37</v>
      </c>
      <c r="D9">
        <v>49</v>
      </c>
      <c r="E9" s="2">
        <v>0.84199999999999997</v>
      </c>
      <c r="F9" s="2">
        <v>0.81099999999999994</v>
      </c>
      <c r="G9" t="s">
        <v>42</v>
      </c>
      <c r="H9" t="s">
        <v>29</v>
      </c>
      <c r="I9" s="2">
        <v>1</v>
      </c>
      <c r="J9" s="2" t="s">
        <v>43</v>
      </c>
      <c r="K9" s="2">
        <v>1.01</v>
      </c>
      <c r="L9" s="2">
        <v>0.81911</v>
      </c>
      <c r="M9" s="8">
        <v>7.7567129629629653E-3</v>
      </c>
      <c r="N9" s="8">
        <v>6.3536011550925945E-3</v>
      </c>
      <c r="O9" s="2">
        <v>108.96899678419028</v>
      </c>
    </row>
    <row r="10" spans="1:15" x14ac:dyDescent="0.2">
      <c r="A10">
        <f t="shared" si="0"/>
        <v>2</v>
      </c>
      <c r="B10">
        <v>24</v>
      </c>
      <c r="C10" t="s">
        <v>39</v>
      </c>
      <c r="D10">
        <v>56</v>
      </c>
      <c r="E10" s="2">
        <v>0.79200000000000004</v>
      </c>
      <c r="F10" s="2">
        <v>0.81099999999999994</v>
      </c>
      <c r="G10" t="s">
        <v>42</v>
      </c>
      <c r="H10" t="s">
        <v>29</v>
      </c>
      <c r="I10" s="2">
        <v>1</v>
      </c>
      <c r="J10" s="2" t="s">
        <v>43</v>
      </c>
      <c r="K10" s="2">
        <v>1.01</v>
      </c>
      <c r="L10" s="2">
        <v>0.81911</v>
      </c>
      <c r="M10" s="8">
        <v>7.7567129629629653E-3</v>
      </c>
      <c r="N10" s="8">
        <v>6.3536011550925945E-3</v>
      </c>
      <c r="O10" s="2">
        <v>108.96899678419028</v>
      </c>
    </row>
    <row r="11" spans="1:15" x14ac:dyDescent="0.2">
      <c r="A11">
        <v>3</v>
      </c>
      <c r="B11">
        <v>8</v>
      </c>
      <c r="C11" t="s">
        <v>117</v>
      </c>
      <c r="D11">
        <v>14</v>
      </c>
      <c r="E11" s="2">
        <v>0.79800000000000004</v>
      </c>
      <c r="F11" s="2">
        <v>0.79800000000000004</v>
      </c>
      <c r="G11" t="s">
        <v>103</v>
      </c>
      <c r="H11" t="s">
        <v>21</v>
      </c>
      <c r="I11" s="2">
        <v>1.0825</v>
      </c>
      <c r="J11" s="2" t="s">
        <v>17</v>
      </c>
      <c r="K11" s="2">
        <v>1.02</v>
      </c>
      <c r="L11" s="2">
        <v>0.88111170000000005</v>
      </c>
      <c r="M11" s="8">
        <v>7.2424768518518506E-3</v>
      </c>
      <c r="N11" s="8">
        <v>6.381431091145833E-3</v>
      </c>
      <c r="O11" s="2">
        <v>108.59683506135804</v>
      </c>
    </row>
    <row r="12" spans="1:15" x14ac:dyDescent="0.2">
      <c r="A12">
        <f t="shared" si="0"/>
        <v>3</v>
      </c>
      <c r="B12">
        <v>8</v>
      </c>
      <c r="C12" t="s">
        <v>118</v>
      </c>
      <c r="D12">
        <v>14</v>
      </c>
      <c r="E12" s="2">
        <v>0.79800000000000004</v>
      </c>
      <c r="F12" s="2">
        <v>0.79800000000000004</v>
      </c>
      <c r="G12" t="s">
        <v>103</v>
      </c>
      <c r="H12" t="s">
        <v>21</v>
      </c>
      <c r="I12" s="2">
        <v>1.0825</v>
      </c>
      <c r="J12" s="2" t="s">
        <v>17</v>
      </c>
      <c r="K12" s="2">
        <v>1.02</v>
      </c>
      <c r="L12" s="2">
        <v>0.88111170000000005</v>
      </c>
      <c r="M12" s="8">
        <v>7.2424768518518506E-3</v>
      </c>
      <c r="N12" s="8">
        <v>6.381431091145833E-3</v>
      </c>
      <c r="O12" s="2">
        <v>108.59683506135804</v>
      </c>
    </row>
    <row r="13" spans="1:15" x14ac:dyDescent="0.2">
      <c r="A13">
        <v>4</v>
      </c>
      <c r="B13">
        <v>10</v>
      </c>
      <c r="C13" t="s">
        <v>40</v>
      </c>
      <c r="D13">
        <v>64</v>
      </c>
      <c r="E13" s="2">
        <v>0.76300000000000001</v>
      </c>
      <c r="F13" s="2">
        <v>0.82874999999999999</v>
      </c>
      <c r="G13" t="s">
        <v>119</v>
      </c>
      <c r="H13" t="s">
        <v>120</v>
      </c>
      <c r="I13" s="2">
        <v>1.08</v>
      </c>
      <c r="J13" s="2" t="s">
        <v>17</v>
      </c>
      <c r="K13" s="2">
        <v>1.02</v>
      </c>
      <c r="L13" s="2">
        <v>0.91295100000000007</v>
      </c>
      <c r="M13" s="8">
        <v>7.1300925925925837E-3</v>
      </c>
      <c r="N13" s="8">
        <v>6.5094251624999927E-3</v>
      </c>
      <c r="O13" s="2">
        <v>106.88520719357014</v>
      </c>
    </row>
    <row r="14" spans="1:15" x14ac:dyDescent="0.2">
      <c r="A14">
        <f t="shared" si="0"/>
        <v>4</v>
      </c>
      <c r="B14">
        <v>10</v>
      </c>
      <c r="C14" t="s">
        <v>28</v>
      </c>
      <c r="D14">
        <v>42</v>
      </c>
      <c r="E14" s="2">
        <v>0.86799999999999999</v>
      </c>
      <c r="F14" s="2">
        <v>0.82874999999999999</v>
      </c>
      <c r="G14" t="s">
        <v>119</v>
      </c>
      <c r="H14" t="s">
        <v>120</v>
      </c>
      <c r="I14" s="2">
        <v>1.08</v>
      </c>
      <c r="J14" s="2" t="s">
        <v>17</v>
      </c>
      <c r="K14" s="2">
        <v>1.02</v>
      </c>
      <c r="L14" s="2">
        <v>0.91295100000000007</v>
      </c>
      <c r="M14" s="8">
        <v>7.1300925925925837E-3</v>
      </c>
      <c r="N14" s="8">
        <v>6.5094251624999927E-3</v>
      </c>
      <c r="O14" s="2">
        <v>106.88520719357014</v>
      </c>
    </row>
    <row r="15" spans="1:15" x14ac:dyDescent="0.2">
      <c r="A15">
        <f t="shared" si="0"/>
        <v>4</v>
      </c>
      <c r="B15">
        <v>10</v>
      </c>
      <c r="C15" t="s">
        <v>24</v>
      </c>
      <c r="D15">
        <v>48</v>
      </c>
      <c r="E15" s="2">
        <v>0.84199999999999997</v>
      </c>
      <c r="F15" s="2">
        <v>0.82874999999999999</v>
      </c>
      <c r="G15" t="s">
        <v>119</v>
      </c>
      <c r="H15" t="s">
        <v>120</v>
      </c>
      <c r="I15" s="2">
        <v>1.08</v>
      </c>
      <c r="J15" s="2" t="s">
        <v>17</v>
      </c>
      <c r="K15" s="2">
        <v>1.02</v>
      </c>
      <c r="L15" s="2">
        <v>0.91295100000000007</v>
      </c>
      <c r="M15" s="8">
        <v>7.1300925925925837E-3</v>
      </c>
      <c r="N15" s="8">
        <v>6.5094251624999927E-3</v>
      </c>
      <c r="O15" s="2">
        <v>106.88520719357014</v>
      </c>
    </row>
    <row r="16" spans="1:15" x14ac:dyDescent="0.2">
      <c r="A16">
        <f t="shared" si="0"/>
        <v>4</v>
      </c>
      <c r="B16">
        <v>10</v>
      </c>
      <c r="C16" t="s">
        <v>25</v>
      </c>
      <c r="D16">
        <v>45</v>
      </c>
      <c r="E16" s="2">
        <v>0.84199999999999997</v>
      </c>
      <c r="F16" s="2">
        <v>0.82874999999999999</v>
      </c>
      <c r="G16" t="s">
        <v>119</v>
      </c>
      <c r="H16" t="s">
        <v>120</v>
      </c>
      <c r="I16" s="2">
        <v>1.08</v>
      </c>
      <c r="J16" s="2" t="s">
        <v>17</v>
      </c>
      <c r="K16" s="2">
        <v>1.02</v>
      </c>
      <c r="L16" s="2">
        <v>0.91295100000000007</v>
      </c>
      <c r="M16" s="8">
        <v>7.1300925925925837E-3</v>
      </c>
      <c r="N16" s="8">
        <v>6.5094251624999927E-3</v>
      </c>
      <c r="O16" s="2">
        <v>106.88520719357014</v>
      </c>
    </row>
    <row r="17" spans="1:15" x14ac:dyDescent="0.2">
      <c r="A17">
        <v>5</v>
      </c>
      <c r="B17">
        <v>22</v>
      </c>
      <c r="C17" t="s">
        <v>51</v>
      </c>
      <c r="D17">
        <v>70</v>
      </c>
      <c r="E17" s="2">
        <v>0.81799999999999995</v>
      </c>
      <c r="F17" s="2">
        <v>0.84349999999999992</v>
      </c>
      <c r="G17" t="s">
        <v>89</v>
      </c>
      <c r="H17" t="s">
        <v>46</v>
      </c>
      <c r="I17" s="2">
        <v>1.039833</v>
      </c>
      <c r="J17" s="2" t="s">
        <v>35</v>
      </c>
      <c r="K17" s="2">
        <v>0.99</v>
      </c>
      <c r="L17" s="2">
        <v>0.86832814414500004</v>
      </c>
      <c r="M17" s="8">
        <v>7.536226851851853E-3</v>
      </c>
      <c r="N17" s="8">
        <v>6.5439178761242354E-3</v>
      </c>
      <c r="O17" s="2">
        <v>106.42394606443924</v>
      </c>
    </row>
    <row r="18" spans="1:15" x14ac:dyDescent="0.2">
      <c r="A18">
        <f t="shared" si="0"/>
        <v>5</v>
      </c>
      <c r="B18">
        <v>22</v>
      </c>
      <c r="C18" t="s">
        <v>82</v>
      </c>
      <c r="D18">
        <v>64</v>
      </c>
      <c r="E18" s="2">
        <v>0.85199999999999998</v>
      </c>
      <c r="F18" s="2">
        <v>0.84349999999999992</v>
      </c>
      <c r="G18" t="s">
        <v>89</v>
      </c>
      <c r="H18" t="s">
        <v>46</v>
      </c>
      <c r="I18" s="2">
        <v>1.039833</v>
      </c>
      <c r="J18" s="2" t="s">
        <v>35</v>
      </c>
      <c r="K18" s="2">
        <v>0.99</v>
      </c>
      <c r="L18" s="2">
        <v>0.86832814414500004</v>
      </c>
      <c r="M18" s="8">
        <v>7.536226851851853E-3</v>
      </c>
      <c r="N18" s="8">
        <v>6.5439178761242354E-3</v>
      </c>
      <c r="O18" s="2">
        <v>106.42394606443924</v>
      </c>
    </row>
    <row r="19" spans="1:15" x14ac:dyDescent="0.2">
      <c r="A19">
        <f t="shared" si="0"/>
        <v>5</v>
      </c>
      <c r="B19">
        <v>22</v>
      </c>
      <c r="C19" t="s">
        <v>73</v>
      </c>
      <c r="D19">
        <v>64</v>
      </c>
      <c r="E19" s="2">
        <v>0.85199999999999998</v>
      </c>
      <c r="F19" s="2">
        <v>0.84349999999999992</v>
      </c>
      <c r="G19" t="s">
        <v>89</v>
      </c>
      <c r="H19" t="s">
        <v>46</v>
      </c>
      <c r="I19" s="2">
        <v>1.039833</v>
      </c>
      <c r="J19" s="2" t="s">
        <v>35</v>
      </c>
      <c r="K19" s="2">
        <v>0.99</v>
      </c>
      <c r="L19" s="2">
        <v>0.86832814414500004</v>
      </c>
      <c r="M19" s="8">
        <v>7.536226851851853E-3</v>
      </c>
      <c r="N19" s="8">
        <v>6.5439178761242354E-3</v>
      </c>
      <c r="O19" s="2">
        <v>106.42394606443924</v>
      </c>
    </row>
    <row r="20" spans="1:15" x14ac:dyDescent="0.2">
      <c r="A20">
        <f t="shared" si="0"/>
        <v>5</v>
      </c>
      <c r="B20">
        <v>22</v>
      </c>
      <c r="C20" t="s">
        <v>53</v>
      </c>
      <c r="D20">
        <v>64</v>
      </c>
      <c r="E20" s="2">
        <v>0.85199999999999998</v>
      </c>
      <c r="F20" s="2">
        <v>0.84349999999999992</v>
      </c>
      <c r="G20" t="s">
        <v>89</v>
      </c>
      <c r="H20" t="s">
        <v>46</v>
      </c>
      <c r="I20" s="2">
        <v>1.039833</v>
      </c>
      <c r="J20" s="2" t="s">
        <v>35</v>
      </c>
      <c r="K20" s="2">
        <v>0.99</v>
      </c>
      <c r="L20" s="2">
        <v>0.86832814414500004</v>
      </c>
      <c r="M20" s="8">
        <v>7.536226851851853E-3</v>
      </c>
      <c r="N20" s="8">
        <v>6.5439178761242354E-3</v>
      </c>
      <c r="O20" s="2">
        <v>106.42394606443924</v>
      </c>
    </row>
    <row r="21" spans="1:15" x14ac:dyDescent="0.2">
      <c r="A21">
        <v>6</v>
      </c>
      <c r="B21">
        <v>11</v>
      </c>
      <c r="C21" t="s">
        <v>74</v>
      </c>
      <c r="D21">
        <v>16</v>
      </c>
      <c r="E21" s="2">
        <v>0.83599999999999997</v>
      </c>
      <c r="F21" s="2">
        <v>0.83599999999999997</v>
      </c>
      <c r="G21" t="s">
        <v>59</v>
      </c>
      <c r="H21" t="s">
        <v>19</v>
      </c>
      <c r="I21" s="2">
        <v>1</v>
      </c>
      <c r="J21" s="2" t="s">
        <v>43</v>
      </c>
      <c r="K21" s="2">
        <v>1.01</v>
      </c>
      <c r="L21" s="2">
        <v>0.84436</v>
      </c>
      <c r="M21" s="8">
        <v>7.8071759259259327E-3</v>
      </c>
      <c r="N21" s="8">
        <v>6.5920670648148202E-3</v>
      </c>
      <c r="O21" s="2">
        <v>105.78006082583201</v>
      </c>
    </row>
    <row r="22" spans="1:15" x14ac:dyDescent="0.2">
      <c r="A22">
        <v>7</v>
      </c>
      <c r="B22">
        <v>20</v>
      </c>
      <c r="C22" t="s">
        <v>88</v>
      </c>
      <c r="D22">
        <v>31</v>
      </c>
      <c r="E22" s="2">
        <v>0.88600000000000001</v>
      </c>
      <c r="F22" s="2">
        <v>0.89050000000000007</v>
      </c>
      <c r="G22" t="s">
        <v>50</v>
      </c>
      <c r="H22" t="s">
        <v>21</v>
      </c>
      <c r="I22" s="2">
        <v>1.0825</v>
      </c>
      <c r="J22" s="2" t="s">
        <v>30</v>
      </c>
      <c r="K22" s="2">
        <v>1</v>
      </c>
      <c r="L22" s="2">
        <v>0.96396625000000014</v>
      </c>
      <c r="M22" s="8">
        <v>7.0017361111111218E-3</v>
      </c>
      <c r="N22" s="8">
        <v>6.7494373025173728E-3</v>
      </c>
      <c r="O22" s="2">
        <v>103.67559394262165</v>
      </c>
    </row>
    <row r="23" spans="1:15" x14ac:dyDescent="0.2">
      <c r="A23">
        <f t="shared" si="0"/>
        <v>7</v>
      </c>
      <c r="B23">
        <v>20</v>
      </c>
      <c r="C23" t="s">
        <v>87</v>
      </c>
      <c r="D23">
        <v>26</v>
      </c>
      <c r="E23" s="2">
        <v>0.89500000000000002</v>
      </c>
      <c r="F23" s="2">
        <v>0.89050000000000007</v>
      </c>
      <c r="G23" t="s">
        <v>50</v>
      </c>
      <c r="H23" t="s">
        <v>21</v>
      </c>
      <c r="I23" s="2">
        <v>1.0825</v>
      </c>
      <c r="J23" s="2" t="s">
        <v>30</v>
      </c>
      <c r="K23" s="2">
        <v>1</v>
      </c>
      <c r="L23" s="2">
        <v>0.96396625000000014</v>
      </c>
      <c r="M23" s="8">
        <v>7.0017361111111218E-3</v>
      </c>
      <c r="N23" s="8">
        <v>6.7494373025173728E-3</v>
      </c>
      <c r="O23" s="2">
        <v>103.67559394262165</v>
      </c>
    </row>
    <row r="24" spans="1:15" x14ac:dyDescent="0.2">
      <c r="A24">
        <v>8</v>
      </c>
      <c r="B24">
        <v>7</v>
      </c>
      <c r="C24" t="s">
        <v>31</v>
      </c>
      <c r="D24">
        <v>13</v>
      </c>
      <c r="E24" s="2">
        <v>0.78400000000000003</v>
      </c>
      <c r="F24" s="2">
        <v>0.78400000000000003</v>
      </c>
      <c r="G24" t="s">
        <v>20</v>
      </c>
      <c r="H24" t="s">
        <v>21</v>
      </c>
      <c r="I24" s="2">
        <v>1.0825</v>
      </c>
      <c r="J24" s="2" t="s">
        <v>17</v>
      </c>
      <c r="K24" s="2">
        <v>1.02</v>
      </c>
      <c r="L24" s="2">
        <v>0.86565360000000002</v>
      </c>
      <c r="M24" s="8">
        <v>7.8078703703703678E-3</v>
      </c>
      <c r="N24" s="8">
        <v>6.7589110944444421E-3</v>
      </c>
      <c r="O24" s="2">
        <v>103.54890365060704</v>
      </c>
    </row>
    <row r="25" spans="1:15" x14ac:dyDescent="0.2">
      <c r="A25">
        <f t="shared" si="0"/>
        <v>8</v>
      </c>
      <c r="B25">
        <v>7</v>
      </c>
      <c r="C25" t="s">
        <v>121</v>
      </c>
      <c r="D25">
        <v>13</v>
      </c>
      <c r="E25" s="2">
        <v>0.78400000000000003</v>
      </c>
      <c r="F25" s="2">
        <v>0.78400000000000003</v>
      </c>
      <c r="G25" t="s">
        <v>20</v>
      </c>
      <c r="H25" t="s">
        <v>21</v>
      </c>
      <c r="I25" s="2">
        <v>1.0825</v>
      </c>
      <c r="J25" s="2" t="s">
        <v>17</v>
      </c>
      <c r="K25" s="2">
        <v>1.02</v>
      </c>
      <c r="L25" s="2">
        <v>0.86565360000000002</v>
      </c>
      <c r="M25" s="8">
        <v>7.8078703703703678E-3</v>
      </c>
      <c r="N25" s="8">
        <v>6.7589110944444421E-3</v>
      </c>
      <c r="O25" s="2">
        <v>103.54890365060704</v>
      </c>
    </row>
    <row r="26" spans="1:15" x14ac:dyDescent="0.2">
      <c r="A26">
        <v>9</v>
      </c>
      <c r="B26">
        <v>3</v>
      </c>
      <c r="C26" t="s">
        <v>78</v>
      </c>
      <c r="D26">
        <v>14</v>
      </c>
      <c r="E26" s="2">
        <v>0.79800000000000004</v>
      </c>
      <c r="F26" s="2">
        <v>0.80800000000000005</v>
      </c>
      <c r="G26" t="s">
        <v>109</v>
      </c>
      <c r="H26" t="s">
        <v>21</v>
      </c>
      <c r="I26" s="2">
        <v>1.0825</v>
      </c>
      <c r="J26" s="2" t="s">
        <v>17</v>
      </c>
      <c r="K26" s="2">
        <v>1.02</v>
      </c>
      <c r="L26" s="2">
        <v>0.89215319999999998</v>
      </c>
      <c r="M26" s="8">
        <v>7.6056712962962944E-3</v>
      </c>
      <c r="N26" s="8">
        <v>6.7854239851388868E-3</v>
      </c>
      <c r="O26" s="2">
        <v>103.19435439619151</v>
      </c>
    </row>
    <row r="27" spans="1:15" x14ac:dyDescent="0.2">
      <c r="A27">
        <f t="shared" si="0"/>
        <v>9</v>
      </c>
      <c r="B27">
        <v>3</v>
      </c>
      <c r="C27" t="s">
        <v>75</v>
      </c>
      <c r="D27">
        <v>15</v>
      </c>
      <c r="E27" s="2">
        <v>0.81799999999999995</v>
      </c>
      <c r="F27" s="2">
        <v>0.80800000000000005</v>
      </c>
      <c r="G27" t="s">
        <v>109</v>
      </c>
      <c r="H27" t="s">
        <v>21</v>
      </c>
      <c r="I27" s="2">
        <v>1.0825</v>
      </c>
      <c r="J27" s="2" t="s">
        <v>17</v>
      </c>
      <c r="K27" s="2">
        <v>1.02</v>
      </c>
      <c r="L27" s="2">
        <v>0.89215319999999998</v>
      </c>
      <c r="M27" s="8">
        <v>7.6056712962962944E-3</v>
      </c>
      <c r="N27" s="8">
        <v>6.7854239851388868E-3</v>
      </c>
      <c r="O27" s="2">
        <v>103.19435439619151</v>
      </c>
    </row>
    <row r="28" spans="1:15" ht="15" customHeight="1" x14ac:dyDescent="0.2">
      <c r="A28">
        <v>10</v>
      </c>
      <c r="B28">
        <v>4</v>
      </c>
      <c r="C28" t="s">
        <v>32</v>
      </c>
      <c r="D28">
        <v>15</v>
      </c>
      <c r="E28" s="2">
        <v>0.81799999999999995</v>
      </c>
      <c r="F28" s="2">
        <v>0.82250000000000001</v>
      </c>
      <c r="G28" t="s">
        <v>85</v>
      </c>
      <c r="H28" t="s">
        <v>23</v>
      </c>
      <c r="I28" s="2">
        <v>1.1200000000000001</v>
      </c>
      <c r="J28" s="2" t="s">
        <v>17</v>
      </c>
      <c r="K28" s="2">
        <v>1.02</v>
      </c>
      <c r="L28" s="2">
        <v>0.93962400000000013</v>
      </c>
      <c r="M28" s="8">
        <v>7.3012731481481574E-3</v>
      </c>
      <c r="N28" s="8">
        <v>6.860451480555565E-3</v>
      </c>
      <c r="O28" s="2">
        <v>102.19103329977776</v>
      </c>
    </row>
    <row r="29" spans="1:15" x14ac:dyDescent="0.2">
      <c r="A29">
        <f t="shared" si="0"/>
        <v>10</v>
      </c>
      <c r="B29">
        <v>4</v>
      </c>
      <c r="C29" t="s">
        <v>60</v>
      </c>
      <c r="D29">
        <v>16</v>
      </c>
      <c r="E29" s="2">
        <v>0.83599999999999997</v>
      </c>
      <c r="F29" s="2">
        <v>0.82250000000000001</v>
      </c>
      <c r="G29" t="s">
        <v>85</v>
      </c>
      <c r="H29" t="s">
        <v>23</v>
      </c>
      <c r="I29" s="2">
        <v>1.1200000000000001</v>
      </c>
      <c r="J29" s="2" t="s">
        <v>17</v>
      </c>
      <c r="K29" s="2">
        <v>1.02</v>
      </c>
      <c r="L29" s="2">
        <v>0.93962400000000013</v>
      </c>
      <c r="M29" s="8">
        <v>7.3012731481481574E-3</v>
      </c>
      <c r="N29" s="8">
        <v>6.860451480555565E-3</v>
      </c>
      <c r="O29" s="2">
        <v>102.19103329977776</v>
      </c>
    </row>
    <row r="30" spans="1:15" x14ac:dyDescent="0.2">
      <c r="A30">
        <f t="shared" si="0"/>
        <v>10</v>
      </c>
      <c r="B30">
        <v>4</v>
      </c>
      <c r="C30" t="s">
        <v>79</v>
      </c>
      <c r="D30">
        <v>15</v>
      </c>
      <c r="E30" s="2">
        <v>0.81799999999999995</v>
      </c>
      <c r="F30" s="2">
        <v>0.82250000000000001</v>
      </c>
      <c r="G30" t="s">
        <v>85</v>
      </c>
      <c r="H30" t="s">
        <v>23</v>
      </c>
      <c r="I30" s="2">
        <v>1.1200000000000001</v>
      </c>
      <c r="J30" s="2" t="s">
        <v>17</v>
      </c>
      <c r="K30" s="2">
        <v>1.02</v>
      </c>
      <c r="L30" s="2">
        <v>0.93962400000000013</v>
      </c>
      <c r="M30" s="8">
        <v>7.3012731481481574E-3</v>
      </c>
      <c r="N30" s="8">
        <v>6.860451480555565E-3</v>
      </c>
      <c r="O30" s="2">
        <v>102.19103329977776</v>
      </c>
    </row>
    <row r="31" spans="1:15" x14ac:dyDescent="0.2">
      <c r="A31">
        <f t="shared" si="0"/>
        <v>10</v>
      </c>
      <c r="B31">
        <v>4</v>
      </c>
      <c r="C31" t="s">
        <v>76</v>
      </c>
      <c r="D31">
        <v>15</v>
      </c>
      <c r="E31" s="2">
        <v>0.81799999999999995</v>
      </c>
      <c r="F31" s="2">
        <v>0.82250000000000001</v>
      </c>
      <c r="G31" t="s">
        <v>85</v>
      </c>
      <c r="H31" t="s">
        <v>23</v>
      </c>
      <c r="I31" s="2">
        <v>1.1200000000000001</v>
      </c>
      <c r="J31" s="2" t="s">
        <v>17</v>
      </c>
      <c r="K31" s="2">
        <v>1.02</v>
      </c>
      <c r="L31" s="2">
        <v>0.93962400000000013</v>
      </c>
      <c r="M31" s="8">
        <v>7.3012731481481574E-3</v>
      </c>
      <c r="N31" s="8">
        <v>6.860451480555565E-3</v>
      </c>
      <c r="O31" s="2">
        <v>102.19103329977776</v>
      </c>
    </row>
    <row r="32" spans="1:15" x14ac:dyDescent="0.2">
      <c r="A32">
        <v>11</v>
      </c>
      <c r="B32">
        <v>25</v>
      </c>
      <c r="C32" t="s">
        <v>56</v>
      </c>
      <c r="D32">
        <v>62</v>
      </c>
      <c r="E32" s="2">
        <v>0.85199999999999998</v>
      </c>
      <c r="F32" s="2">
        <v>0.85199999999999998</v>
      </c>
      <c r="G32" t="s">
        <v>140</v>
      </c>
      <c r="H32" t="s">
        <v>19</v>
      </c>
      <c r="I32" s="2">
        <v>1</v>
      </c>
      <c r="J32" s="2" t="s">
        <v>43</v>
      </c>
      <c r="K32" s="2">
        <v>1.01</v>
      </c>
      <c r="L32" s="2">
        <v>0.86051999999999995</v>
      </c>
      <c r="M32" s="8">
        <v>8.0418981481481452E-3</v>
      </c>
      <c r="N32" s="8">
        <v>6.9202141944444415E-3</v>
      </c>
      <c r="O32" s="2">
        <v>101.39184373213135</v>
      </c>
    </row>
    <row r="33" spans="1:15" x14ac:dyDescent="0.2">
      <c r="A33">
        <v>12</v>
      </c>
      <c r="B33">
        <v>1</v>
      </c>
      <c r="C33" t="s">
        <v>80</v>
      </c>
      <c r="D33">
        <v>16</v>
      </c>
      <c r="E33" s="2">
        <v>0.93400000000000005</v>
      </c>
      <c r="F33" s="2">
        <v>0.92900000000000005</v>
      </c>
      <c r="G33" t="s">
        <v>122</v>
      </c>
      <c r="H33" t="s">
        <v>23</v>
      </c>
      <c r="I33" s="2">
        <v>1.1200000000000001</v>
      </c>
      <c r="J33" s="2" t="s">
        <v>43</v>
      </c>
      <c r="K33" s="2">
        <v>1.01</v>
      </c>
      <c r="L33" s="2">
        <v>1.0508848000000002</v>
      </c>
      <c r="M33" s="8">
        <v>6.6800925925925916E-3</v>
      </c>
      <c r="N33" s="8">
        <v>7.0200077681481484E-3</v>
      </c>
      <c r="O33" s="2">
        <v>100.05733300073364</v>
      </c>
    </row>
    <row r="34" spans="1:15" x14ac:dyDescent="0.2">
      <c r="A34">
        <f t="shared" si="0"/>
        <v>12</v>
      </c>
      <c r="B34">
        <v>1</v>
      </c>
      <c r="C34" t="s">
        <v>63</v>
      </c>
      <c r="D34">
        <v>16</v>
      </c>
      <c r="E34" s="2">
        <v>0.93400000000000005</v>
      </c>
      <c r="F34" s="2">
        <v>0.92900000000000005</v>
      </c>
      <c r="G34" t="s">
        <v>122</v>
      </c>
      <c r="H34" t="s">
        <v>23</v>
      </c>
      <c r="I34" s="2">
        <v>1.1200000000000001</v>
      </c>
      <c r="J34" s="2" t="s">
        <v>43</v>
      </c>
      <c r="K34" s="2">
        <v>1.01</v>
      </c>
      <c r="L34" s="2">
        <v>1.0508848000000002</v>
      </c>
      <c r="M34" s="8">
        <v>6.6800925925925916E-3</v>
      </c>
      <c r="N34" s="8">
        <v>7.0200077681481484E-3</v>
      </c>
      <c r="O34" s="2">
        <v>100.05733300073364</v>
      </c>
    </row>
    <row r="35" spans="1:15" x14ac:dyDescent="0.2">
      <c r="A35">
        <f t="shared" si="0"/>
        <v>12</v>
      </c>
      <c r="B35">
        <v>1</v>
      </c>
      <c r="C35" t="s">
        <v>97</v>
      </c>
      <c r="D35">
        <v>15</v>
      </c>
      <c r="E35" s="2">
        <v>0.91400000000000003</v>
      </c>
      <c r="F35" s="2">
        <v>0.92900000000000005</v>
      </c>
      <c r="G35" t="s">
        <v>122</v>
      </c>
      <c r="H35" t="s">
        <v>23</v>
      </c>
      <c r="I35" s="2">
        <v>1.1200000000000001</v>
      </c>
      <c r="J35" s="2" t="s">
        <v>43</v>
      </c>
      <c r="K35" s="2">
        <v>1.01</v>
      </c>
      <c r="L35" s="2">
        <v>1.0508848000000002</v>
      </c>
      <c r="M35" s="8">
        <v>6.6800925925925916E-3</v>
      </c>
      <c r="N35" s="8">
        <v>7.0200077681481484E-3</v>
      </c>
      <c r="O35" s="2">
        <v>100.05733300073364</v>
      </c>
    </row>
    <row r="36" spans="1:15" x14ac:dyDescent="0.2">
      <c r="A36">
        <f t="shared" si="0"/>
        <v>12</v>
      </c>
      <c r="B36">
        <v>1</v>
      </c>
      <c r="C36" t="s">
        <v>67</v>
      </c>
      <c r="D36">
        <v>16</v>
      </c>
      <c r="E36" s="2">
        <v>0.93400000000000005</v>
      </c>
      <c r="F36" s="2">
        <v>0.92900000000000005</v>
      </c>
      <c r="G36" t="s">
        <v>122</v>
      </c>
      <c r="H36" t="s">
        <v>23</v>
      </c>
      <c r="I36" s="2">
        <v>1.1200000000000001</v>
      </c>
      <c r="J36" s="2" t="s">
        <v>43</v>
      </c>
      <c r="K36" s="2">
        <v>1.01</v>
      </c>
      <c r="L36" s="2">
        <v>1.0508848000000002</v>
      </c>
      <c r="M36" s="8">
        <v>6.6800925925925916E-3</v>
      </c>
      <c r="N36" s="8">
        <v>7.0200077681481484E-3</v>
      </c>
      <c r="O36" s="2">
        <v>100.05733300073364</v>
      </c>
    </row>
    <row r="37" spans="1:15" x14ac:dyDescent="0.2">
      <c r="A37">
        <v>13</v>
      </c>
      <c r="B37">
        <v>14</v>
      </c>
      <c r="C37" t="s">
        <v>123</v>
      </c>
      <c r="D37">
        <v>13</v>
      </c>
      <c r="E37" s="2">
        <v>0.876</v>
      </c>
      <c r="F37" s="2">
        <v>0.87724999999999997</v>
      </c>
      <c r="G37" t="s">
        <v>106</v>
      </c>
      <c r="H37" t="s">
        <v>29</v>
      </c>
      <c r="I37" s="2">
        <v>1</v>
      </c>
      <c r="J37" s="2" t="s">
        <v>30</v>
      </c>
      <c r="K37" s="2">
        <v>1</v>
      </c>
      <c r="L37" s="2">
        <v>0.87724999999999997</v>
      </c>
      <c r="M37" s="8">
        <v>8.0071759259259245E-3</v>
      </c>
      <c r="N37" s="8">
        <v>7.0242950810185173E-3</v>
      </c>
      <c r="O37" s="2">
        <v>100</v>
      </c>
    </row>
    <row r="38" spans="1:15" x14ac:dyDescent="0.2">
      <c r="A38">
        <f t="shared" si="0"/>
        <v>13</v>
      </c>
      <c r="B38">
        <v>14</v>
      </c>
      <c r="C38" t="s">
        <v>124</v>
      </c>
      <c r="D38">
        <v>14</v>
      </c>
      <c r="E38" s="2">
        <v>0.89200000000000002</v>
      </c>
      <c r="F38" s="2">
        <v>0.87724999999999997</v>
      </c>
      <c r="G38" t="s">
        <v>106</v>
      </c>
      <c r="H38" t="s">
        <v>29</v>
      </c>
      <c r="I38" s="2">
        <v>1</v>
      </c>
      <c r="J38" s="2" t="s">
        <v>30</v>
      </c>
      <c r="K38" s="2">
        <v>1</v>
      </c>
      <c r="L38" s="2">
        <v>0.87724999999999997</v>
      </c>
      <c r="M38" s="8">
        <v>8.0071759259259245E-3</v>
      </c>
      <c r="N38" s="8">
        <v>7.0242950810185173E-3</v>
      </c>
      <c r="O38" s="2">
        <v>100</v>
      </c>
    </row>
    <row r="39" spans="1:15" x14ac:dyDescent="0.2">
      <c r="A39">
        <f t="shared" si="0"/>
        <v>13</v>
      </c>
      <c r="B39">
        <v>14</v>
      </c>
      <c r="C39" t="s">
        <v>125</v>
      </c>
      <c r="D39">
        <v>15</v>
      </c>
      <c r="E39" s="2">
        <v>0.91400000000000003</v>
      </c>
      <c r="F39" s="2">
        <v>0.87724999999999997</v>
      </c>
      <c r="G39" t="s">
        <v>106</v>
      </c>
      <c r="H39" t="s">
        <v>29</v>
      </c>
      <c r="I39" s="2">
        <v>1</v>
      </c>
      <c r="J39" s="2" t="s">
        <v>30</v>
      </c>
      <c r="K39" s="2">
        <v>1</v>
      </c>
      <c r="L39" s="2">
        <v>0.87724999999999997</v>
      </c>
      <c r="M39" s="8">
        <v>8.0071759259259245E-3</v>
      </c>
      <c r="N39" s="8">
        <v>7.0242950810185173E-3</v>
      </c>
      <c r="O39" s="2">
        <v>100</v>
      </c>
    </row>
    <row r="40" spans="1:15" x14ac:dyDescent="0.2">
      <c r="A40">
        <f t="shared" si="0"/>
        <v>13</v>
      </c>
      <c r="B40">
        <v>14</v>
      </c>
      <c r="C40" t="s">
        <v>126</v>
      </c>
      <c r="D40">
        <v>11</v>
      </c>
      <c r="E40" s="2">
        <v>0.82699999999999996</v>
      </c>
      <c r="F40" s="2">
        <v>0.87724999999999997</v>
      </c>
      <c r="G40" t="s">
        <v>106</v>
      </c>
      <c r="H40" t="s">
        <v>29</v>
      </c>
      <c r="I40" s="2">
        <v>1</v>
      </c>
      <c r="J40" s="2" t="s">
        <v>30</v>
      </c>
      <c r="K40" s="2">
        <v>1</v>
      </c>
      <c r="L40" s="2">
        <v>0.87724999999999997</v>
      </c>
      <c r="M40" s="8">
        <v>8.0071759259259245E-3</v>
      </c>
      <c r="N40" s="8">
        <v>7.0242950810185173E-3</v>
      </c>
      <c r="O40" s="2">
        <v>100</v>
      </c>
    </row>
    <row r="41" spans="1:15" x14ac:dyDescent="0.2">
      <c r="A41">
        <v>14</v>
      </c>
      <c r="B41">
        <v>21</v>
      </c>
      <c r="C41" t="s">
        <v>38</v>
      </c>
      <c r="D41">
        <v>57</v>
      </c>
      <c r="E41" s="2">
        <v>0.79200000000000004</v>
      </c>
      <c r="F41" s="2">
        <v>0.83800000000000008</v>
      </c>
      <c r="G41" t="s">
        <v>133</v>
      </c>
      <c r="H41" t="s">
        <v>27</v>
      </c>
      <c r="I41" s="2">
        <v>1.01776</v>
      </c>
      <c r="J41" s="2" t="s">
        <v>17</v>
      </c>
      <c r="K41" s="2">
        <v>1.02</v>
      </c>
      <c r="L41" s="2">
        <v>0.86994053760000012</v>
      </c>
      <c r="M41" s="8">
        <v>8.1365740740740808E-3</v>
      </c>
      <c r="N41" s="8">
        <v>7.0783356242222293E-3</v>
      </c>
      <c r="O41" s="2">
        <v>99.277331373560813</v>
      </c>
    </row>
    <row r="42" spans="1:15" x14ac:dyDescent="0.2">
      <c r="A42">
        <f t="shared" si="0"/>
        <v>14</v>
      </c>
      <c r="B42">
        <v>21</v>
      </c>
      <c r="C42" t="s">
        <v>44</v>
      </c>
      <c r="D42">
        <v>57</v>
      </c>
      <c r="E42" s="2">
        <v>0.88400000000000001</v>
      </c>
      <c r="F42" s="2">
        <v>0.83800000000000008</v>
      </c>
      <c r="G42" t="s">
        <v>133</v>
      </c>
      <c r="H42" t="s">
        <v>27</v>
      </c>
      <c r="I42" s="2">
        <v>1.01776</v>
      </c>
      <c r="J42" s="2" t="s">
        <v>17</v>
      </c>
      <c r="K42" s="2">
        <v>1.02</v>
      </c>
      <c r="L42" s="2">
        <v>0.86994053760000012</v>
      </c>
      <c r="M42" s="8">
        <v>8.1365740740740808E-3</v>
      </c>
      <c r="N42" s="8">
        <v>7.0783356242222293E-3</v>
      </c>
      <c r="O42" s="2">
        <v>99.277331373560813</v>
      </c>
    </row>
    <row r="43" spans="1:15" x14ac:dyDescent="0.2">
      <c r="A43">
        <v>15</v>
      </c>
      <c r="B43">
        <v>12</v>
      </c>
      <c r="C43" t="s">
        <v>61</v>
      </c>
      <c r="D43">
        <v>14</v>
      </c>
      <c r="E43" s="2">
        <v>0.79800000000000004</v>
      </c>
      <c r="F43" s="2">
        <v>0.79800000000000004</v>
      </c>
      <c r="G43" t="s">
        <v>110</v>
      </c>
      <c r="H43" t="s">
        <v>19</v>
      </c>
      <c r="I43" s="2">
        <v>1</v>
      </c>
      <c r="J43" s="2" t="s">
        <v>43</v>
      </c>
      <c r="K43" s="2">
        <v>1.01</v>
      </c>
      <c r="L43" s="2">
        <v>0.80598000000000003</v>
      </c>
      <c r="M43" s="8">
        <v>8.8596064814814787E-3</v>
      </c>
      <c r="N43" s="8">
        <v>7.1406656319444421E-3</v>
      </c>
      <c r="O43" s="2">
        <v>98.443810124583791</v>
      </c>
    </row>
    <row r="44" spans="1:15" x14ac:dyDescent="0.2">
      <c r="A44">
        <v>16</v>
      </c>
      <c r="B44">
        <v>9</v>
      </c>
      <c r="C44" t="s">
        <v>100</v>
      </c>
      <c r="D44">
        <v>11</v>
      </c>
      <c r="E44" s="2">
        <v>0.82699999999999996</v>
      </c>
      <c r="F44" s="2">
        <v>0.89849999999999997</v>
      </c>
      <c r="G44" t="s">
        <v>71</v>
      </c>
      <c r="H44" t="s">
        <v>21</v>
      </c>
      <c r="I44" s="2">
        <v>1.0825</v>
      </c>
      <c r="J44" s="2" t="s">
        <v>17</v>
      </c>
      <c r="K44" s="2">
        <v>1.02</v>
      </c>
      <c r="L44" s="2">
        <v>0.99207877499999997</v>
      </c>
      <c r="M44" s="8">
        <v>7.2859953703703628E-3</v>
      </c>
      <c r="N44" s="8">
        <v>7.2282813616927006E-3</v>
      </c>
      <c r="O44" s="2">
        <v>97.272150194502046</v>
      </c>
    </row>
    <row r="45" spans="1:15" x14ac:dyDescent="0.2">
      <c r="A45">
        <f t="shared" si="0"/>
        <v>16</v>
      </c>
      <c r="B45">
        <v>9</v>
      </c>
      <c r="C45" t="s">
        <v>99</v>
      </c>
      <c r="D45">
        <v>43</v>
      </c>
      <c r="E45" s="2">
        <v>0.97</v>
      </c>
      <c r="F45" s="2">
        <v>0.89849999999999997</v>
      </c>
      <c r="G45" t="s">
        <v>71</v>
      </c>
      <c r="H45" t="s">
        <v>21</v>
      </c>
      <c r="I45" s="2">
        <v>1.0825</v>
      </c>
      <c r="J45" s="2" t="s">
        <v>17</v>
      </c>
      <c r="K45" s="2">
        <v>1.02</v>
      </c>
      <c r="L45" s="2">
        <v>0.99207877499999997</v>
      </c>
      <c r="M45" s="8">
        <v>7.2859953703703628E-3</v>
      </c>
      <c r="N45" s="8">
        <v>7.2282813616927006E-3</v>
      </c>
      <c r="O45" s="2">
        <v>97.272150194502046</v>
      </c>
    </row>
    <row r="46" spans="1:15" x14ac:dyDescent="0.2">
      <c r="A46">
        <v>17</v>
      </c>
      <c r="B46">
        <v>6</v>
      </c>
      <c r="C46" t="s">
        <v>96</v>
      </c>
      <c r="D46">
        <v>14</v>
      </c>
      <c r="E46" s="2">
        <v>0.89200000000000002</v>
      </c>
      <c r="F46" s="2">
        <v>0.90300000000000002</v>
      </c>
      <c r="G46" t="s">
        <v>127</v>
      </c>
      <c r="H46" t="s">
        <v>21</v>
      </c>
      <c r="I46" s="2">
        <v>1.0825</v>
      </c>
      <c r="J46" s="2" t="s">
        <v>30</v>
      </c>
      <c r="K46" s="2">
        <v>1</v>
      </c>
      <c r="L46" s="2">
        <v>0.97749750000000002</v>
      </c>
      <c r="M46" s="8">
        <v>7.4431712962962984E-3</v>
      </c>
      <c r="N46" s="8">
        <v>7.2756813342013914E-3</v>
      </c>
      <c r="O46" s="2">
        <v>96.638284008202177</v>
      </c>
    </row>
    <row r="47" spans="1:15" x14ac:dyDescent="0.2">
      <c r="A47">
        <f t="shared" si="0"/>
        <v>17</v>
      </c>
      <c r="B47">
        <v>6</v>
      </c>
      <c r="C47" t="s">
        <v>92</v>
      </c>
      <c r="D47">
        <v>15</v>
      </c>
      <c r="E47" s="2">
        <v>0.91400000000000003</v>
      </c>
      <c r="F47" s="2">
        <v>0.90300000000000002</v>
      </c>
      <c r="G47" t="s">
        <v>127</v>
      </c>
      <c r="H47" t="s">
        <v>21</v>
      </c>
      <c r="I47" s="2">
        <v>1.0825</v>
      </c>
      <c r="J47" s="2" t="s">
        <v>30</v>
      </c>
      <c r="K47" s="2">
        <v>1</v>
      </c>
      <c r="L47" s="2">
        <v>0.97749750000000002</v>
      </c>
      <c r="M47" s="8">
        <v>7.4431712962962984E-3</v>
      </c>
      <c r="N47" s="8">
        <v>7.2756813342013914E-3</v>
      </c>
      <c r="O47" s="2">
        <v>96.638284008202177</v>
      </c>
    </row>
    <row r="48" spans="1:15" x14ac:dyDescent="0.2">
      <c r="A48">
        <v>18</v>
      </c>
      <c r="B48">
        <v>16</v>
      </c>
      <c r="C48" t="s">
        <v>91</v>
      </c>
      <c r="D48">
        <v>52</v>
      </c>
      <c r="E48" s="2">
        <v>0.91400000000000003</v>
      </c>
      <c r="F48" s="2">
        <v>0.91400000000000003</v>
      </c>
      <c r="G48" t="s">
        <v>128</v>
      </c>
      <c r="H48" t="s">
        <v>19</v>
      </c>
      <c r="I48" s="2">
        <v>1</v>
      </c>
      <c r="J48" s="2" t="s">
        <v>17</v>
      </c>
      <c r="K48" s="2">
        <v>1.02</v>
      </c>
      <c r="L48" s="2">
        <v>0.93228</v>
      </c>
      <c r="M48" s="8">
        <v>7.9789351851851792E-3</v>
      </c>
      <c r="N48" s="8">
        <v>7.438601694444439E-3</v>
      </c>
      <c r="O48" s="2">
        <v>94.459596934091991</v>
      </c>
    </row>
    <row r="49" spans="1:15" x14ac:dyDescent="0.2">
      <c r="A49">
        <v>19</v>
      </c>
      <c r="B49">
        <v>23</v>
      </c>
      <c r="C49" t="s">
        <v>129</v>
      </c>
      <c r="D49">
        <v>12</v>
      </c>
      <c r="E49" s="2">
        <v>0.86</v>
      </c>
      <c r="F49" s="2">
        <v>0.88700000000000001</v>
      </c>
      <c r="G49" t="s">
        <v>130</v>
      </c>
      <c r="H49" t="s">
        <v>108</v>
      </c>
      <c r="I49" s="2">
        <v>0.92500000000000004</v>
      </c>
      <c r="J49" s="2" t="s">
        <v>43</v>
      </c>
      <c r="K49" s="2">
        <v>1.01</v>
      </c>
      <c r="L49" s="2">
        <v>0.82867975000000005</v>
      </c>
      <c r="M49" s="8">
        <v>8.9912037037037096E-3</v>
      </c>
      <c r="N49" s="8">
        <v>7.4508284373842647E-3</v>
      </c>
      <c r="O49" s="2">
        <v>94.296092220735559</v>
      </c>
    </row>
    <row r="50" spans="1:15" x14ac:dyDescent="0.2">
      <c r="A50">
        <f t="shared" si="0"/>
        <v>19</v>
      </c>
      <c r="B50">
        <v>23</v>
      </c>
      <c r="C50" t="s">
        <v>94</v>
      </c>
      <c r="D50">
        <v>15</v>
      </c>
      <c r="E50" s="2">
        <v>0.91400000000000003</v>
      </c>
      <c r="F50" s="2">
        <v>0.88700000000000001</v>
      </c>
      <c r="G50" t="s">
        <v>130</v>
      </c>
      <c r="H50" t="s">
        <v>108</v>
      </c>
      <c r="I50" s="2">
        <v>0.92500000000000004</v>
      </c>
      <c r="J50" s="2" t="s">
        <v>43</v>
      </c>
      <c r="K50" s="2">
        <v>1.01</v>
      </c>
      <c r="L50" s="2">
        <v>0.82867975000000005</v>
      </c>
      <c r="M50" s="8">
        <v>8.9912037037037096E-3</v>
      </c>
      <c r="N50" s="8">
        <v>7.4508284373842647E-3</v>
      </c>
      <c r="O50" s="2">
        <v>94.296092220735559</v>
      </c>
    </row>
    <row r="51" spans="1:15" x14ac:dyDescent="0.2">
      <c r="A51">
        <v>20</v>
      </c>
      <c r="B51">
        <v>15</v>
      </c>
      <c r="C51" t="s">
        <v>45</v>
      </c>
      <c r="D51">
        <v>60</v>
      </c>
      <c r="E51" s="2">
        <v>0.88400000000000001</v>
      </c>
      <c r="F51" s="2">
        <v>0.83899999999999997</v>
      </c>
      <c r="G51" t="s">
        <v>33</v>
      </c>
      <c r="H51" t="s">
        <v>34</v>
      </c>
      <c r="I51" s="2">
        <v>1.23</v>
      </c>
      <c r="J51" s="2" t="s">
        <v>35</v>
      </c>
      <c r="K51" s="2">
        <v>0.99</v>
      </c>
      <c r="L51" s="2">
        <v>1.0216502999999999</v>
      </c>
      <c r="M51" s="8">
        <v>7.3743055555555506E-3</v>
      </c>
      <c r="N51" s="8">
        <v>7.5339614831249945E-3</v>
      </c>
      <c r="O51" s="2">
        <v>93.184377933358974</v>
      </c>
    </row>
    <row r="52" spans="1:15" x14ac:dyDescent="0.2">
      <c r="A52">
        <f t="shared" si="0"/>
        <v>20</v>
      </c>
      <c r="B52">
        <v>15</v>
      </c>
      <c r="C52" t="s">
        <v>131</v>
      </c>
      <c r="D52">
        <v>70</v>
      </c>
      <c r="E52" s="2">
        <v>0.81799999999999995</v>
      </c>
      <c r="F52" s="2">
        <v>0.83899999999999997</v>
      </c>
      <c r="G52" t="s">
        <v>33</v>
      </c>
      <c r="H52" t="s">
        <v>34</v>
      </c>
      <c r="I52" s="2">
        <v>1.23</v>
      </c>
      <c r="J52" s="2" t="s">
        <v>35</v>
      </c>
      <c r="K52" s="2">
        <v>0.99</v>
      </c>
      <c r="L52" s="2">
        <v>1.0216502999999999</v>
      </c>
      <c r="M52" s="8">
        <v>7.3743055555555506E-3</v>
      </c>
      <c r="N52" s="8">
        <v>7.5339614831249945E-3</v>
      </c>
      <c r="O52" s="2">
        <v>93.184377933358974</v>
      </c>
    </row>
    <row r="53" spans="1:15" x14ac:dyDescent="0.2">
      <c r="A53">
        <f t="shared" si="0"/>
        <v>20</v>
      </c>
      <c r="B53">
        <v>15</v>
      </c>
      <c r="C53" t="s">
        <v>83</v>
      </c>
      <c r="D53">
        <v>47</v>
      </c>
      <c r="E53" s="2">
        <v>0.94</v>
      </c>
      <c r="F53" s="2">
        <v>0.83899999999999997</v>
      </c>
      <c r="G53" t="s">
        <v>33</v>
      </c>
      <c r="H53" t="s">
        <v>34</v>
      </c>
      <c r="I53" s="2">
        <v>1.23</v>
      </c>
      <c r="J53" s="2" t="s">
        <v>35</v>
      </c>
      <c r="K53" s="2">
        <v>0.99</v>
      </c>
      <c r="L53" s="2">
        <v>1.0216502999999999</v>
      </c>
      <c r="M53" s="8">
        <v>7.3743055555555506E-3</v>
      </c>
      <c r="N53" s="8">
        <v>7.5339614831249945E-3</v>
      </c>
      <c r="O53" s="2">
        <v>93.184377933358974</v>
      </c>
    </row>
    <row r="54" spans="1:15" x14ac:dyDescent="0.2">
      <c r="A54">
        <f t="shared" si="0"/>
        <v>20</v>
      </c>
      <c r="B54">
        <v>15</v>
      </c>
      <c r="C54" t="s">
        <v>132</v>
      </c>
      <c r="D54">
        <v>51</v>
      </c>
      <c r="E54" s="2">
        <v>0.81799999999999995</v>
      </c>
      <c r="F54" s="2">
        <v>0.83899999999999997</v>
      </c>
      <c r="G54" t="s">
        <v>33</v>
      </c>
      <c r="H54" t="s">
        <v>34</v>
      </c>
      <c r="I54" s="2">
        <v>1.23</v>
      </c>
      <c r="J54" s="2" t="s">
        <v>35</v>
      </c>
      <c r="K54" s="2">
        <v>0.99</v>
      </c>
      <c r="L54" s="2">
        <v>1.0216502999999999</v>
      </c>
      <c r="M54" s="8">
        <v>7.3743055555555506E-3</v>
      </c>
      <c r="N54" s="8">
        <v>7.5339614831249945E-3</v>
      </c>
      <c r="O54" s="2">
        <v>93.184377933358974</v>
      </c>
    </row>
    <row r="55" spans="1:15" x14ac:dyDescent="0.2">
      <c r="A55">
        <f t="shared" si="0"/>
        <v>20</v>
      </c>
      <c r="B55">
        <v>15</v>
      </c>
      <c r="C55" t="s">
        <v>86</v>
      </c>
      <c r="D55">
        <v>61</v>
      </c>
      <c r="E55" s="2">
        <v>0.76300000000000001</v>
      </c>
      <c r="F55" s="2">
        <v>0.83899999999999997</v>
      </c>
      <c r="G55" t="s">
        <v>33</v>
      </c>
      <c r="H55" t="s">
        <v>34</v>
      </c>
      <c r="I55" s="2">
        <v>1.23</v>
      </c>
      <c r="J55" s="2" t="s">
        <v>35</v>
      </c>
      <c r="K55" s="2">
        <v>0.99</v>
      </c>
      <c r="L55" s="2">
        <v>1.0216502999999999</v>
      </c>
      <c r="M55" s="8">
        <v>7.3743055555555506E-3</v>
      </c>
      <c r="N55" s="8">
        <v>7.5339614831249945E-3</v>
      </c>
      <c r="O55" s="2">
        <v>93.184377933358974</v>
      </c>
    </row>
    <row r="56" spans="1:15" x14ac:dyDescent="0.2">
      <c r="A56">
        <f t="shared" si="0"/>
        <v>20</v>
      </c>
      <c r="B56">
        <v>15</v>
      </c>
      <c r="C56" t="s">
        <v>48</v>
      </c>
      <c r="D56">
        <v>58</v>
      </c>
      <c r="E56" s="2">
        <v>0.88400000000000001</v>
      </c>
      <c r="F56" s="2">
        <v>0.83899999999999997</v>
      </c>
      <c r="G56" t="s">
        <v>33</v>
      </c>
      <c r="H56" t="s">
        <v>34</v>
      </c>
      <c r="I56" s="2">
        <v>1.23</v>
      </c>
      <c r="J56" s="2" t="s">
        <v>35</v>
      </c>
      <c r="K56" s="2">
        <v>0.99</v>
      </c>
      <c r="L56" s="2">
        <v>1.0216502999999999</v>
      </c>
      <c r="M56" s="8">
        <v>7.3743055555555506E-3</v>
      </c>
      <c r="N56" s="8">
        <v>7.5339614831249945E-3</v>
      </c>
      <c r="O56" s="2">
        <v>93.184377933358974</v>
      </c>
    </row>
    <row r="57" spans="1:15" x14ac:dyDescent="0.2">
      <c r="A57">
        <f t="shared" si="0"/>
        <v>20</v>
      </c>
      <c r="B57">
        <v>15</v>
      </c>
      <c r="C57" t="s">
        <v>90</v>
      </c>
      <c r="D57">
        <v>44</v>
      </c>
      <c r="E57" s="2">
        <v>0.84199999999999997</v>
      </c>
      <c r="F57" s="2">
        <v>0.83899999999999997</v>
      </c>
      <c r="G57" t="s">
        <v>33</v>
      </c>
      <c r="H57" t="s">
        <v>34</v>
      </c>
      <c r="I57" s="2">
        <v>1.23</v>
      </c>
      <c r="J57" s="2" t="s">
        <v>35</v>
      </c>
      <c r="K57" s="2">
        <v>0.99</v>
      </c>
      <c r="L57" s="2">
        <v>1.0216502999999999</v>
      </c>
      <c r="M57" s="8">
        <v>7.3743055555555506E-3</v>
      </c>
      <c r="N57" s="8">
        <v>7.5339614831249945E-3</v>
      </c>
      <c r="O57" s="2">
        <v>93.184377933358974</v>
      </c>
    </row>
    <row r="58" spans="1:15" x14ac:dyDescent="0.2">
      <c r="A58">
        <f t="shared" si="0"/>
        <v>20</v>
      </c>
      <c r="B58">
        <v>15</v>
      </c>
      <c r="C58" t="s">
        <v>107</v>
      </c>
      <c r="D58">
        <v>61</v>
      </c>
      <c r="E58" s="2">
        <v>0.76300000000000001</v>
      </c>
      <c r="F58" s="2">
        <v>0.83899999999999997</v>
      </c>
      <c r="G58" t="s">
        <v>33</v>
      </c>
      <c r="H58" t="s">
        <v>34</v>
      </c>
      <c r="I58" s="2">
        <v>1.23</v>
      </c>
      <c r="J58" s="2" t="s">
        <v>35</v>
      </c>
      <c r="K58" s="2">
        <v>0.99</v>
      </c>
      <c r="L58" s="2">
        <v>1.0216502999999999</v>
      </c>
      <c r="M58" s="8">
        <v>7.3743055555555506E-3</v>
      </c>
      <c r="N58" s="8">
        <v>7.5339614831249945E-3</v>
      </c>
      <c r="O58" s="2">
        <v>93.184377933358974</v>
      </c>
    </row>
    <row r="59" spans="1:15" x14ac:dyDescent="0.2">
      <c r="A59">
        <v>21</v>
      </c>
      <c r="B59">
        <v>2</v>
      </c>
      <c r="C59" t="s">
        <v>134</v>
      </c>
      <c r="D59">
        <v>46</v>
      </c>
      <c r="E59" s="2">
        <v>0.84199999999999997</v>
      </c>
      <c r="F59" s="2">
        <v>0.83</v>
      </c>
      <c r="G59" t="s">
        <v>135</v>
      </c>
      <c r="H59" t="s">
        <v>108</v>
      </c>
      <c r="I59" s="2">
        <v>0.92500000000000004</v>
      </c>
      <c r="J59" s="2" t="s">
        <v>43</v>
      </c>
      <c r="K59" s="2">
        <v>1.01</v>
      </c>
      <c r="L59" s="2">
        <v>0.77542749999999994</v>
      </c>
      <c r="M59" s="8">
        <v>9.8640046296296358E-3</v>
      </c>
      <c r="N59" s="8">
        <v>7.6488204499421336E-3</v>
      </c>
      <c r="O59" s="2">
        <v>91.648402037057025</v>
      </c>
    </row>
    <row r="60" spans="1:15" x14ac:dyDescent="0.2">
      <c r="A60">
        <f t="shared" si="0"/>
        <v>21</v>
      </c>
      <c r="B60">
        <v>2</v>
      </c>
      <c r="C60" t="s">
        <v>136</v>
      </c>
      <c r="D60">
        <v>53</v>
      </c>
      <c r="E60" s="2">
        <v>0.81799999999999995</v>
      </c>
      <c r="F60" s="2">
        <v>0.83</v>
      </c>
      <c r="G60" t="s">
        <v>135</v>
      </c>
      <c r="H60" t="s">
        <v>108</v>
      </c>
      <c r="I60" s="2">
        <v>0.92500000000000004</v>
      </c>
      <c r="J60" s="2" t="s">
        <v>43</v>
      </c>
      <c r="K60" s="2">
        <v>1.01</v>
      </c>
      <c r="L60" s="2">
        <v>0.77542749999999994</v>
      </c>
      <c r="M60" s="8">
        <v>9.8640046296296358E-3</v>
      </c>
      <c r="N60" s="8">
        <v>7.6488204499421336E-3</v>
      </c>
      <c r="O60" s="2">
        <v>91.648402037057025</v>
      </c>
    </row>
    <row r="61" spans="1:15" x14ac:dyDescent="0.2">
      <c r="A61">
        <v>22</v>
      </c>
      <c r="B61">
        <v>19</v>
      </c>
      <c r="C61" t="s">
        <v>77</v>
      </c>
      <c r="D61">
        <v>47</v>
      </c>
      <c r="E61" s="2">
        <v>0.84199999999999997</v>
      </c>
      <c r="F61" s="2">
        <v>0.90649999999999986</v>
      </c>
      <c r="G61" t="s">
        <v>104</v>
      </c>
      <c r="H61" t="s">
        <v>16</v>
      </c>
      <c r="I61" s="2">
        <v>1.25</v>
      </c>
      <c r="J61" s="2" t="s">
        <v>43</v>
      </c>
      <c r="K61" s="2">
        <v>1.01</v>
      </c>
      <c r="L61" s="2">
        <v>1.1444562499999997</v>
      </c>
      <c r="M61" s="8">
        <v>6.7000000000000046E-3</v>
      </c>
      <c r="N61" s="8">
        <v>7.6678568750000037E-3</v>
      </c>
      <c r="O61" s="2">
        <v>91.393833405186967</v>
      </c>
    </row>
    <row r="62" spans="1:15" x14ac:dyDescent="0.2">
      <c r="A62">
        <f t="shared" si="0"/>
        <v>22</v>
      </c>
      <c r="B62">
        <v>19</v>
      </c>
      <c r="C62" t="s">
        <v>137</v>
      </c>
      <c r="D62">
        <v>52</v>
      </c>
      <c r="E62" s="2">
        <v>0.91400000000000003</v>
      </c>
      <c r="F62" s="2">
        <v>0.90649999999999986</v>
      </c>
      <c r="G62" t="s">
        <v>104</v>
      </c>
      <c r="H62" t="s">
        <v>16</v>
      </c>
      <c r="I62" s="2">
        <v>1.25</v>
      </c>
      <c r="J62" s="2" t="s">
        <v>43</v>
      </c>
      <c r="K62" s="2">
        <v>1.01</v>
      </c>
      <c r="L62" s="2">
        <v>1.1444562499999997</v>
      </c>
      <c r="M62" s="8">
        <v>6.7000000000000046E-3</v>
      </c>
      <c r="N62" s="8">
        <v>7.6678568750000037E-3</v>
      </c>
      <c r="O62" s="2">
        <v>91.393833405186967</v>
      </c>
    </row>
    <row r="63" spans="1:15" x14ac:dyDescent="0.2">
      <c r="A63">
        <f t="shared" si="0"/>
        <v>22</v>
      </c>
      <c r="B63">
        <v>19</v>
      </c>
      <c r="C63" t="s">
        <v>41</v>
      </c>
      <c r="D63">
        <v>45</v>
      </c>
      <c r="E63" s="2">
        <v>0.94</v>
      </c>
      <c r="F63" s="2">
        <v>0.90649999999999986</v>
      </c>
      <c r="G63" t="s">
        <v>104</v>
      </c>
      <c r="H63" t="s">
        <v>16</v>
      </c>
      <c r="I63" s="2">
        <v>1.25</v>
      </c>
      <c r="J63" s="2" t="s">
        <v>43</v>
      </c>
      <c r="K63" s="2">
        <v>1.01</v>
      </c>
      <c r="L63" s="2">
        <v>1.1444562499999997</v>
      </c>
      <c r="M63" s="8">
        <v>6.7000000000000046E-3</v>
      </c>
      <c r="N63" s="8">
        <v>7.6678568750000037E-3</v>
      </c>
      <c r="O63" s="2">
        <v>91.393833405186967</v>
      </c>
    </row>
    <row r="64" spans="1:15" x14ac:dyDescent="0.2">
      <c r="A64">
        <f t="shared" si="0"/>
        <v>22</v>
      </c>
      <c r="B64">
        <v>19</v>
      </c>
      <c r="C64" t="s">
        <v>58</v>
      </c>
      <c r="D64">
        <v>49</v>
      </c>
      <c r="E64" s="2">
        <v>0.94</v>
      </c>
      <c r="F64" s="2">
        <v>0.90649999999999986</v>
      </c>
      <c r="G64" t="s">
        <v>104</v>
      </c>
      <c r="H64" t="s">
        <v>16</v>
      </c>
      <c r="I64" s="2">
        <v>1.25</v>
      </c>
      <c r="J64" s="2" t="s">
        <v>43</v>
      </c>
      <c r="K64" s="2">
        <v>1.01</v>
      </c>
      <c r="L64" s="2">
        <v>1.1444562499999997</v>
      </c>
      <c r="M64" s="8">
        <v>6.7000000000000046E-3</v>
      </c>
      <c r="N64" s="8">
        <v>7.6678568750000037E-3</v>
      </c>
      <c r="O64" s="2">
        <v>91.393833405186967</v>
      </c>
    </row>
    <row r="65" spans="1:15" x14ac:dyDescent="0.2">
      <c r="A65">
        <f t="shared" si="0"/>
        <v>22</v>
      </c>
      <c r="B65">
        <v>19</v>
      </c>
      <c r="C65" t="s">
        <v>64</v>
      </c>
      <c r="D65">
        <v>43</v>
      </c>
      <c r="E65" s="2">
        <v>0.97</v>
      </c>
      <c r="F65" s="2">
        <v>0.90649999999999986</v>
      </c>
      <c r="G65" t="s">
        <v>104</v>
      </c>
      <c r="H65" t="s">
        <v>16</v>
      </c>
      <c r="I65" s="2">
        <v>1.25</v>
      </c>
      <c r="J65" s="2" t="s">
        <v>43</v>
      </c>
      <c r="K65" s="2">
        <v>1.01</v>
      </c>
      <c r="L65" s="2">
        <v>1.1444562499999997</v>
      </c>
      <c r="M65" s="8">
        <v>6.7000000000000046E-3</v>
      </c>
      <c r="N65" s="8">
        <v>7.6678568750000037E-3</v>
      </c>
      <c r="O65" s="2">
        <v>91.393833405186967</v>
      </c>
    </row>
    <row r="66" spans="1:15" x14ac:dyDescent="0.2">
      <c r="A66">
        <f t="shared" si="0"/>
        <v>22</v>
      </c>
      <c r="B66">
        <v>19</v>
      </c>
      <c r="C66" t="s">
        <v>138</v>
      </c>
      <c r="D66">
        <v>55</v>
      </c>
      <c r="E66" s="2">
        <v>0.91400000000000003</v>
      </c>
      <c r="F66" s="2">
        <v>0.90649999999999986</v>
      </c>
      <c r="G66" t="s">
        <v>104</v>
      </c>
      <c r="H66" t="s">
        <v>16</v>
      </c>
      <c r="I66" s="2">
        <v>1.25</v>
      </c>
      <c r="J66" s="2" t="s">
        <v>43</v>
      </c>
      <c r="K66" s="2">
        <v>1.01</v>
      </c>
      <c r="L66" s="2">
        <v>1.1444562499999997</v>
      </c>
      <c r="M66" s="8">
        <v>6.7000000000000046E-3</v>
      </c>
      <c r="N66" s="8">
        <v>7.6678568750000037E-3</v>
      </c>
      <c r="O66" s="2">
        <v>91.393833405186967</v>
      </c>
    </row>
    <row r="67" spans="1:15" x14ac:dyDescent="0.2">
      <c r="A67">
        <f t="shared" si="0"/>
        <v>22</v>
      </c>
      <c r="B67">
        <v>19</v>
      </c>
      <c r="C67" t="s">
        <v>111</v>
      </c>
      <c r="D67">
        <v>68</v>
      </c>
      <c r="E67" s="2">
        <v>0.81799999999999995</v>
      </c>
      <c r="F67" s="2">
        <v>0.90649999999999986</v>
      </c>
      <c r="G67" t="s">
        <v>104</v>
      </c>
      <c r="H67" t="s">
        <v>16</v>
      </c>
      <c r="I67" s="2">
        <v>1.25</v>
      </c>
      <c r="J67" s="2" t="s">
        <v>43</v>
      </c>
      <c r="K67" s="2">
        <v>1.01</v>
      </c>
      <c r="L67" s="2">
        <v>1.1444562499999997</v>
      </c>
      <c r="M67" s="8">
        <v>6.7000000000000046E-3</v>
      </c>
      <c r="N67" s="8">
        <v>7.6678568750000037E-3</v>
      </c>
      <c r="O67" s="2">
        <v>91.393833405186967</v>
      </c>
    </row>
    <row r="68" spans="1:15" x14ac:dyDescent="0.2">
      <c r="A68">
        <f t="shared" si="0"/>
        <v>22</v>
      </c>
      <c r="B68">
        <v>19</v>
      </c>
      <c r="C68" t="s">
        <v>84</v>
      </c>
      <c r="D68">
        <v>52</v>
      </c>
      <c r="E68" s="2">
        <v>0.91400000000000003</v>
      </c>
      <c r="F68" s="2">
        <v>0.90649999999999986</v>
      </c>
      <c r="G68" t="s">
        <v>104</v>
      </c>
      <c r="H68" t="s">
        <v>16</v>
      </c>
      <c r="I68" s="2">
        <v>1.25</v>
      </c>
      <c r="J68" s="2" t="s">
        <v>43</v>
      </c>
      <c r="K68" s="2">
        <v>1.01</v>
      </c>
      <c r="L68" s="2">
        <v>1.1444562499999997</v>
      </c>
      <c r="M68" s="8">
        <v>6.7000000000000046E-3</v>
      </c>
      <c r="N68" s="8">
        <v>7.6678568750000037E-3</v>
      </c>
      <c r="O68" s="2">
        <v>91.393833405186967</v>
      </c>
    </row>
    <row r="69" spans="1:15" x14ac:dyDescent="0.2">
      <c r="A69">
        <v>23</v>
      </c>
      <c r="B69">
        <v>5</v>
      </c>
      <c r="C69" t="s">
        <v>93</v>
      </c>
      <c r="D69">
        <v>14</v>
      </c>
      <c r="E69" s="2">
        <v>0.89200000000000002</v>
      </c>
      <c r="F69" s="2">
        <v>0.86774999999999991</v>
      </c>
      <c r="G69" t="s">
        <v>105</v>
      </c>
      <c r="H69" t="s">
        <v>23</v>
      </c>
      <c r="I69" s="2">
        <v>1.1200000000000001</v>
      </c>
      <c r="J69" s="2" t="s">
        <v>30</v>
      </c>
      <c r="K69" s="2">
        <v>1</v>
      </c>
      <c r="L69" s="2">
        <v>0.97187999999999997</v>
      </c>
      <c r="M69" s="8">
        <v>8.1439814814814812E-3</v>
      </c>
      <c r="N69" s="8">
        <v>7.9149727222222223E-3</v>
      </c>
      <c r="O69" s="2">
        <v>88.089224322886537</v>
      </c>
    </row>
    <row r="70" spans="1:15" x14ac:dyDescent="0.2">
      <c r="A70">
        <f t="shared" si="0"/>
        <v>23</v>
      </c>
      <c r="B70">
        <v>5</v>
      </c>
      <c r="C70" t="s">
        <v>139</v>
      </c>
      <c r="D70">
        <v>11</v>
      </c>
      <c r="E70" s="2">
        <v>0.82699999999999996</v>
      </c>
      <c r="F70" s="2">
        <v>0.86774999999999991</v>
      </c>
      <c r="G70" t="s">
        <v>105</v>
      </c>
      <c r="H70" t="s">
        <v>23</v>
      </c>
      <c r="I70" s="2">
        <v>1.1200000000000001</v>
      </c>
      <c r="J70" s="2" t="s">
        <v>30</v>
      </c>
      <c r="K70" s="2">
        <v>1</v>
      </c>
      <c r="L70" s="2">
        <v>0.97187999999999997</v>
      </c>
      <c r="M70" s="8">
        <v>8.1439814814814812E-3</v>
      </c>
      <c r="N70" s="8">
        <v>7.9149727222222223E-3</v>
      </c>
      <c r="O70" s="2">
        <v>88.089224322886537</v>
      </c>
    </row>
    <row r="71" spans="1:15" x14ac:dyDescent="0.2">
      <c r="A71">
        <f t="shared" ref="A71:A72" si="1">A70</f>
        <v>23</v>
      </c>
      <c r="B71">
        <v>5</v>
      </c>
      <c r="C71" t="s">
        <v>95</v>
      </c>
      <c r="D71">
        <v>14</v>
      </c>
      <c r="E71" s="2">
        <v>0.89200000000000002</v>
      </c>
      <c r="F71" s="2">
        <v>0.86774999999999991</v>
      </c>
      <c r="G71" t="s">
        <v>105</v>
      </c>
      <c r="H71" t="s">
        <v>23</v>
      </c>
      <c r="I71" s="2">
        <v>1.1200000000000001</v>
      </c>
      <c r="J71" s="2" t="s">
        <v>30</v>
      </c>
      <c r="K71" s="2">
        <v>1</v>
      </c>
      <c r="L71" s="2">
        <v>0.97187999999999997</v>
      </c>
      <c r="M71" s="8">
        <v>8.1439814814814812E-3</v>
      </c>
      <c r="N71" s="8">
        <v>7.9149727222222223E-3</v>
      </c>
      <c r="O71" s="2">
        <v>88.089224322886537</v>
      </c>
    </row>
    <row r="72" spans="1:15" x14ac:dyDescent="0.2">
      <c r="A72">
        <f t="shared" si="1"/>
        <v>23</v>
      </c>
      <c r="B72">
        <v>5</v>
      </c>
      <c r="C72" t="s">
        <v>113</v>
      </c>
      <c r="D72">
        <v>12</v>
      </c>
      <c r="E72" s="2">
        <v>0.86</v>
      </c>
      <c r="F72" s="2">
        <v>0.86774999999999991</v>
      </c>
      <c r="G72" t="s">
        <v>105</v>
      </c>
      <c r="H72" t="s">
        <v>23</v>
      </c>
      <c r="I72" s="2">
        <v>1.1200000000000001</v>
      </c>
      <c r="J72" s="2" t="s">
        <v>30</v>
      </c>
      <c r="K72" s="2">
        <v>1</v>
      </c>
      <c r="L72" s="2">
        <v>0.97187999999999997</v>
      </c>
      <c r="M72" s="8">
        <v>8.1439814814814812E-3</v>
      </c>
      <c r="N72" s="8">
        <v>7.9149727222222223E-3</v>
      </c>
      <c r="O72" s="2">
        <v>88.089224322886537</v>
      </c>
    </row>
    <row r="73" spans="1:15" x14ac:dyDescent="0.2">
      <c r="A73">
        <v>24</v>
      </c>
      <c r="B73">
        <v>17</v>
      </c>
      <c r="C73" t="s">
        <v>68</v>
      </c>
      <c r="D73">
        <v>23</v>
      </c>
      <c r="E73" s="2">
        <v>1</v>
      </c>
      <c r="F73" s="2">
        <v>1</v>
      </c>
      <c r="G73" t="s">
        <v>69</v>
      </c>
      <c r="H73" t="s">
        <v>19</v>
      </c>
      <c r="I73" s="2">
        <v>1</v>
      </c>
      <c r="J73" s="2" t="s">
        <v>17</v>
      </c>
      <c r="K73" s="2">
        <v>1.02</v>
      </c>
      <c r="L73" s="2">
        <v>1.02</v>
      </c>
      <c r="M73" s="8">
        <v>7.9187500000000022E-3</v>
      </c>
      <c r="N73" s="8">
        <v>8.0771250000000027E-3</v>
      </c>
      <c r="O73" s="2">
        <v>85.920808594459814</v>
      </c>
    </row>
    <row r="74" spans="1:15" x14ac:dyDescent="0.2">
      <c r="M74" s="8"/>
      <c r="N74" s="8"/>
    </row>
    <row r="75" spans="1:15" x14ac:dyDescent="0.2">
      <c r="M75" s="8"/>
      <c r="N75" s="8"/>
    </row>
    <row r="76" spans="1:15" x14ac:dyDescent="0.2">
      <c r="M76" s="8"/>
      <c r="N76" s="8"/>
    </row>
    <row r="77" spans="1:15" x14ac:dyDescent="0.2">
      <c r="M77" s="8"/>
      <c r="N77" s="8"/>
    </row>
    <row r="78" spans="1:15" x14ac:dyDescent="0.2">
      <c r="M78" s="8"/>
      <c r="N78" s="8"/>
    </row>
    <row r="79" spans="1:15" x14ac:dyDescent="0.2">
      <c r="M79" s="8"/>
      <c r="N79" s="8"/>
    </row>
    <row r="80" spans="1:15" x14ac:dyDescent="0.2">
      <c r="M80" s="8"/>
      <c r="N80" s="8"/>
    </row>
    <row r="81" spans="13:14" x14ac:dyDescent="0.2">
      <c r="M81" s="8"/>
      <c r="N81" s="8"/>
    </row>
    <row r="82" spans="13:14" x14ac:dyDescent="0.2">
      <c r="M82" s="8"/>
      <c r="N82" s="8"/>
    </row>
    <row r="83" spans="13:14" x14ac:dyDescent="0.2">
      <c r="M83" s="8"/>
      <c r="N83" s="8"/>
    </row>
    <row r="84" spans="13:14" x14ac:dyDescent="0.2">
      <c r="M84" s="8"/>
      <c r="N84" s="8"/>
    </row>
    <row r="85" spans="13:14" x14ac:dyDescent="0.2">
      <c r="M85" s="8"/>
      <c r="N85" s="8"/>
    </row>
    <row r="86" spans="13:14" x14ac:dyDescent="0.2">
      <c r="M86" s="8"/>
      <c r="N86" s="8"/>
    </row>
    <row r="87" spans="13:14" x14ac:dyDescent="0.2">
      <c r="M87" s="8"/>
      <c r="N87" s="8"/>
    </row>
    <row r="88" spans="13:14" x14ac:dyDescent="0.2">
      <c r="M88" s="8"/>
      <c r="N88" s="8"/>
    </row>
    <row r="89" spans="13:14" x14ac:dyDescent="0.2">
      <c r="M89" s="8"/>
      <c r="N89" s="8"/>
    </row>
    <row r="90" spans="13:14" x14ac:dyDescent="0.2">
      <c r="M90" s="8"/>
      <c r="N90" s="8"/>
    </row>
    <row r="91" spans="13:14" x14ac:dyDescent="0.2">
      <c r="M91" s="8"/>
      <c r="N91" s="8"/>
    </row>
    <row r="92" spans="13:14" x14ac:dyDescent="0.2">
      <c r="M92" s="8"/>
      <c r="N92" s="8"/>
    </row>
    <row r="93" spans="13:14" x14ac:dyDescent="0.2">
      <c r="M93" s="8"/>
      <c r="N93" s="8"/>
    </row>
    <row r="94" spans="13:14" x14ac:dyDescent="0.2">
      <c r="M94" s="8"/>
      <c r="N94" s="8"/>
    </row>
    <row r="95" spans="13:14" x14ac:dyDescent="0.2">
      <c r="M95" s="8"/>
      <c r="N95" s="8"/>
    </row>
    <row r="96" spans="13:14" x14ac:dyDescent="0.2">
      <c r="M96" s="8"/>
      <c r="N96" s="8"/>
    </row>
    <row r="97" spans="13:14" x14ac:dyDescent="0.2">
      <c r="M97" s="8"/>
      <c r="N97" s="8"/>
    </row>
    <row r="98" spans="13:14" x14ac:dyDescent="0.2">
      <c r="M98" s="8"/>
      <c r="N98" s="8"/>
    </row>
    <row r="99" spans="13:14" x14ac:dyDescent="0.2">
      <c r="M99" s="8"/>
      <c r="N99" s="8"/>
    </row>
    <row r="100" spans="13:14" x14ac:dyDescent="0.2">
      <c r="M100" s="8"/>
      <c r="N100" s="8"/>
    </row>
    <row r="101" spans="13:14" x14ac:dyDescent="0.2">
      <c r="M101" s="8"/>
      <c r="N101" s="8"/>
    </row>
  </sheetData>
  <autoFilter ref="A4:O78" xr:uid="{00000000-0009-0000-0000-000005000000}">
    <sortState xmlns:xlrd2="http://schemas.microsoft.com/office/spreadsheetml/2017/richdata2" ref="A5:O90">
      <sortCondition descending="1" ref="O4:O78"/>
    </sortState>
  </autoFilter>
  <pageMargins left="0.55118110236220474" right="0.35433070866141736" top="0.78740157480314965" bottom="0.59055118110236227" header="0.51181102362204722" footer="0.51181102362204722"/>
  <pageSetup paperSize="9" scale="82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E43DE-9ADC-4963-812A-76626251C405}">
  <sheetPr>
    <tabColor rgb="FFFFFF00"/>
  </sheetPr>
  <dimension ref="A1:P100"/>
  <sheetViews>
    <sheetView topLeftCell="A64" workbookViewId="0">
      <selection activeCell="P64" sqref="P1:W1048576"/>
    </sheetView>
  </sheetViews>
  <sheetFormatPr defaultColWidth="8.85546875" defaultRowHeight="12.75" outlineLevelCol="1" x14ac:dyDescent="0.2"/>
  <cols>
    <col min="1" max="1" width="7" customWidth="1"/>
    <col min="2" max="2" width="9.140625" hidden="1" customWidth="1" outlineLevel="1"/>
    <col min="3" max="3" width="20.7109375" customWidth="1" collapsed="1"/>
    <col min="4" max="4" width="8.28515625" hidden="1" customWidth="1" outlineLevel="1"/>
    <col min="5" max="5" width="13.85546875" style="2" hidden="1" customWidth="1" outlineLevel="1"/>
    <col min="6" max="6" width="14.28515625" style="2" hidden="1" customWidth="1" collapsed="1"/>
    <col min="7" max="7" width="22.5703125" bestFit="1" customWidth="1"/>
    <col min="8" max="8" width="5.7109375" bestFit="1" customWidth="1"/>
    <col min="9" max="11" width="12.85546875" style="2" hidden="1" customWidth="1" outlineLevel="1"/>
    <col min="12" max="12" width="14.7109375" style="2" customWidth="1" collapsed="1"/>
    <col min="13" max="13" width="13.85546875" bestFit="1" customWidth="1"/>
    <col min="14" max="14" width="18" bestFit="1" customWidth="1"/>
    <col min="15" max="15" width="13.85546875" style="2" customWidth="1"/>
  </cols>
  <sheetData>
    <row r="1" spans="1:15" ht="20.25" x14ac:dyDescent="0.3">
      <c r="A1" s="1" t="s">
        <v>0</v>
      </c>
    </row>
    <row r="2" spans="1:15" hidden="1" x14ac:dyDescent="0.2">
      <c r="C2" t="s">
        <v>101</v>
      </c>
    </row>
    <row r="3" spans="1:15" hidden="1" x14ac:dyDescent="0.2"/>
    <row r="4" spans="1:15" s="7" customFormat="1" ht="38.25" x14ac:dyDescent="0.2">
      <c r="A4" s="9" t="s">
        <v>115</v>
      </c>
      <c r="B4" s="3" t="s">
        <v>1</v>
      </c>
      <c r="C4" s="4" t="s">
        <v>2</v>
      </c>
      <c r="D4" s="3" t="s">
        <v>3</v>
      </c>
      <c r="E4" s="5" t="s">
        <v>4</v>
      </c>
      <c r="F4" s="6" t="s">
        <v>5</v>
      </c>
      <c r="G4" s="4" t="s">
        <v>6</v>
      </c>
      <c r="H4" s="4" t="s">
        <v>7</v>
      </c>
      <c r="I4" s="5" t="s">
        <v>8</v>
      </c>
      <c r="J4" s="5" t="s">
        <v>9</v>
      </c>
      <c r="K4" s="5" t="s">
        <v>10</v>
      </c>
      <c r="L4" s="6" t="s">
        <v>11</v>
      </c>
      <c r="M4" s="4" t="s">
        <v>12</v>
      </c>
      <c r="N4" s="4" t="s">
        <v>13</v>
      </c>
      <c r="O4" s="6" t="s">
        <v>14</v>
      </c>
    </row>
    <row r="5" spans="1:15" x14ac:dyDescent="0.2">
      <c r="A5">
        <v>1</v>
      </c>
      <c r="B5">
        <v>8</v>
      </c>
      <c r="C5" t="s">
        <v>62</v>
      </c>
      <c r="D5">
        <v>16</v>
      </c>
      <c r="E5" s="2">
        <v>0.93400000000000005</v>
      </c>
      <c r="F5" s="2">
        <v>0.93400000000000005</v>
      </c>
      <c r="G5" t="s">
        <v>103</v>
      </c>
      <c r="H5" t="s">
        <v>21</v>
      </c>
      <c r="I5" s="2">
        <v>1.0825</v>
      </c>
      <c r="J5" s="2" t="s">
        <v>17</v>
      </c>
      <c r="K5" s="2">
        <v>1.02</v>
      </c>
      <c r="L5" s="2">
        <v>1.0312760999999999</v>
      </c>
      <c r="M5" s="8">
        <v>6.3287037037037044E-3</v>
      </c>
      <c r="N5" s="8">
        <v>6.5266408736111116E-3</v>
      </c>
      <c r="O5" s="2">
        <v>110</v>
      </c>
    </row>
    <row r="6" spans="1:15" x14ac:dyDescent="0.2">
      <c r="A6">
        <f>A5</f>
        <v>1</v>
      </c>
      <c r="B6">
        <v>8</v>
      </c>
      <c r="C6" t="s">
        <v>66</v>
      </c>
      <c r="D6">
        <v>16</v>
      </c>
      <c r="E6" s="2">
        <v>0.93400000000000005</v>
      </c>
      <c r="F6" s="2">
        <v>0.93400000000000005</v>
      </c>
      <c r="G6" t="s">
        <v>103</v>
      </c>
      <c r="H6" t="s">
        <v>21</v>
      </c>
      <c r="I6" s="2">
        <v>1.0825</v>
      </c>
      <c r="J6" s="2" t="s">
        <v>17</v>
      </c>
      <c r="K6" s="2">
        <v>1.02</v>
      </c>
      <c r="L6" s="2">
        <v>1.0312760999999999</v>
      </c>
      <c r="M6" s="8">
        <v>6.3287037037037044E-3</v>
      </c>
      <c r="N6" s="8">
        <v>6.5266408736111116E-3</v>
      </c>
      <c r="O6" s="2">
        <v>110</v>
      </c>
    </row>
    <row r="7" spans="1:15" x14ac:dyDescent="0.2">
      <c r="A7">
        <v>2</v>
      </c>
      <c r="B7">
        <v>20</v>
      </c>
      <c r="C7" t="s">
        <v>36</v>
      </c>
      <c r="D7">
        <v>57</v>
      </c>
      <c r="E7" s="2">
        <v>0.79200000000000004</v>
      </c>
      <c r="F7" s="2">
        <v>0.7985000000000001</v>
      </c>
      <c r="G7" t="s">
        <v>42</v>
      </c>
      <c r="H7" t="s">
        <v>29</v>
      </c>
      <c r="I7" s="2">
        <v>1</v>
      </c>
      <c r="J7" s="2" t="s">
        <v>43</v>
      </c>
      <c r="K7" s="2">
        <v>1.01</v>
      </c>
      <c r="L7" s="2">
        <v>0.80648500000000012</v>
      </c>
      <c r="M7" s="8">
        <v>8.1087962962962945E-3</v>
      </c>
      <c r="N7" s="8">
        <v>6.5396225810185182E-3</v>
      </c>
      <c r="O7" s="2">
        <v>109.84823634303511</v>
      </c>
    </row>
    <row r="8" spans="1:15" x14ac:dyDescent="0.2">
      <c r="A8">
        <f t="shared" ref="A8:A70" si="0">A7</f>
        <v>2</v>
      </c>
      <c r="B8">
        <v>20</v>
      </c>
      <c r="C8" t="s">
        <v>39</v>
      </c>
      <c r="D8">
        <v>57</v>
      </c>
      <c r="E8" s="2">
        <v>0.79200000000000004</v>
      </c>
      <c r="F8" s="2">
        <v>0.7985000000000001</v>
      </c>
      <c r="G8" t="s">
        <v>42</v>
      </c>
      <c r="H8" t="s">
        <v>29</v>
      </c>
      <c r="I8" s="2">
        <v>1</v>
      </c>
      <c r="J8" s="2" t="s">
        <v>43</v>
      </c>
      <c r="K8" s="2">
        <v>1.01</v>
      </c>
      <c r="L8" s="2">
        <v>0.80648500000000012</v>
      </c>
      <c r="M8" s="8">
        <v>8.1087962962962945E-3</v>
      </c>
      <c r="N8" s="8">
        <v>6.5396225810185182E-3</v>
      </c>
      <c r="O8" s="2">
        <v>109.84823634303511</v>
      </c>
    </row>
    <row r="9" spans="1:15" x14ac:dyDescent="0.2">
      <c r="A9">
        <f t="shared" si="0"/>
        <v>2</v>
      </c>
      <c r="B9">
        <v>20</v>
      </c>
      <c r="C9" t="s">
        <v>38</v>
      </c>
      <c r="D9">
        <v>59</v>
      </c>
      <c r="E9" s="2">
        <v>0.79200000000000004</v>
      </c>
      <c r="F9" s="2">
        <v>0.7985000000000001</v>
      </c>
      <c r="G9" t="s">
        <v>42</v>
      </c>
      <c r="H9" t="s">
        <v>29</v>
      </c>
      <c r="I9" s="2">
        <v>1</v>
      </c>
      <c r="J9" s="2" t="s">
        <v>43</v>
      </c>
      <c r="K9" s="2">
        <v>1.01</v>
      </c>
      <c r="L9" s="2">
        <v>0.80648500000000012</v>
      </c>
      <c r="M9" s="8">
        <v>8.1087962962962945E-3</v>
      </c>
      <c r="N9" s="8">
        <v>6.5396225810185182E-3</v>
      </c>
      <c r="O9" s="2">
        <v>109.84823634303511</v>
      </c>
    </row>
    <row r="10" spans="1:15" x14ac:dyDescent="0.2">
      <c r="A10">
        <f t="shared" si="0"/>
        <v>2</v>
      </c>
      <c r="B10">
        <v>20</v>
      </c>
      <c r="C10" t="s">
        <v>37</v>
      </c>
      <c r="D10">
        <v>51</v>
      </c>
      <c r="E10" s="2">
        <v>0.81799999999999995</v>
      </c>
      <c r="F10" s="2">
        <v>0.7985000000000001</v>
      </c>
      <c r="G10" t="s">
        <v>42</v>
      </c>
      <c r="H10" t="s">
        <v>29</v>
      </c>
      <c r="I10" s="2">
        <v>1</v>
      </c>
      <c r="J10" s="2" t="s">
        <v>43</v>
      </c>
      <c r="K10" s="2">
        <v>1.01</v>
      </c>
      <c r="L10" s="2">
        <v>0.80648500000000012</v>
      </c>
      <c r="M10" s="8">
        <v>8.1087962962962945E-3</v>
      </c>
      <c r="N10" s="8">
        <v>6.5396225810185182E-3</v>
      </c>
      <c r="O10" s="2">
        <v>109.84823634303511</v>
      </c>
    </row>
    <row r="11" spans="1:15" x14ac:dyDescent="0.2">
      <c r="A11">
        <v>3</v>
      </c>
      <c r="B11">
        <v>18</v>
      </c>
      <c r="C11" t="s">
        <v>26</v>
      </c>
      <c r="D11">
        <v>52</v>
      </c>
      <c r="E11" s="2">
        <v>0.91400000000000003</v>
      </c>
      <c r="F11" s="2">
        <v>0.875</v>
      </c>
      <c r="G11" t="s">
        <v>20</v>
      </c>
      <c r="H11" t="s">
        <v>21</v>
      </c>
      <c r="I11" s="2">
        <v>1.0825</v>
      </c>
      <c r="J11" s="2" t="s">
        <v>17</v>
      </c>
      <c r="K11" s="2">
        <v>1.02</v>
      </c>
      <c r="L11" s="2">
        <v>0.96613125</v>
      </c>
      <c r="M11" s="8">
        <v>6.9664351851851797E-3</v>
      </c>
      <c r="N11" s="8">
        <v>6.7304907335069388E-3</v>
      </c>
      <c r="O11" s="2">
        <v>107.61687740767279</v>
      </c>
    </row>
    <row r="12" spans="1:15" x14ac:dyDescent="0.2">
      <c r="A12">
        <f t="shared" si="0"/>
        <v>3</v>
      </c>
      <c r="B12">
        <v>18</v>
      </c>
      <c r="C12" t="s">
        <v>32</v>
      </c>
      <c r="D12">
        <v>16</v>
      </c>
      <c r="E12" s="2">
        <v>0.83599999999999997</v>
      </c>
      <c r="F12" s="2">
        <v>0.875</v>
      </c>
      <c r="G12" t="s">
        <v>20</v>
      </c>
      <c r="H12" t="s">
        <v>21</v>
      </c>
      <c r="I12" s="2">
        <v>1.0825</v>
      </c>
      <c r="J12" s="2" t="s">
        <v>17</v>
      </c>
      <c r="K12" s="2">
        <v>1.02</v>
      </c>
      <c r="L12" s="2">
        <v>0.96613125</v>
      </c>
      <c r="M12" s="8">
        <v>6.9664351851851797E-3</v>
      </c>
      <c r="N12" s="8">
        <v>6.7304907335069388E-3</v>
      </c>
      <c r="O12" s="2">
        <v>107.61687740767279</v>
      </c>
    </row>
    <row r="13" spans="1:15" x14ac:dyDescent="0.2">
      <c r="A13">
        <v>4</v>
      </c>
      <c r="B13">
        <v>5</v>
      </c>
      <c r="C13" t="s">
        <v>18</v>
      </c>
      <c r="D13">
        <v>18</v>
      </c>
      <c r="E13" s="2">
        <v>0.96599999999999997</v>
      </c>
      <c r="F13" s="2">
        <v>0.96599999999999997</v>
      </c>
      <c r="G13" t="s">
        <v>141</v>
      </c>
      <c r="H13" t="s">
        <v>19</v>
      </c>
      <c r="I13" s="2">
        <v>1</v>
      </c>
      <c r="J13" s="2" t="s">
        <v>17</v>
      </c>
      <c r="K13" s="2">
        <v>1.02</v>
      </c>
      <c r="L13" s="2">
        <v>0.98531999999999997</v>
      </c>
      <c r="M13" s="8">
        <v>6.8495370370370359E-3</v>
      </c>
      <c r="N13" s="8">
        <v>6.7489858333333319E-3</v>
      </c>
      <c r="O13" s="2">
        <v>107.40065900916052</v>
      </c>
    </row>
    <row r="14" spans="1:15" x14ac:dyDescent="0.2">
      <c r="A14">
        <v>5</v>
      </c>
      <c r="B14">
        <v>9</v>
      </c>
      <c r="C14" t="s">
        <v>118</v>
      </c>
      <c r="D14">
        <v>15</v>
      </c>
      <c r="E14" s="2">
        <v>0.81799999999999995</v>
      </c>
      <c r="F14" s="2">
        <v>0.80800000000000005</v>
      </c>
      <c r="G14" t="s">
        <v>142</v>
      </c>
      <c r="H14" t="s">
        <v>143</v>
      </c>
      <c r="I14" s="2">
        <v>1.1425000000000001</v>
      </c>
      <c r="J14" s="2" t="s">
        <v>17</v>
      </c>
      <c r="K14" s="2">
        <v>1.02</v>
      </c>
      <c r="L14" s="2">
        <v>0.94160280000000018</v>
      </c>
      <c r="M14" s="8">
        <v>7.2083333333333305E-3</v>
      </c>
      <c r="N14" s="8">
        <v>6.7873868499999986E-3</v>
      </c>
      <c r="O14" s="2">
        <v>106.95172894644951</v>
      </c>
    </row>
    <row r="15" spans="1:15" x14ac:dyDescent="0.2">
      <c r="A15">
        <f t="shared" si="0"/>
        <v>5</v>
      </c>
      <c r="B15">
        <v>9</v>
      </c>
      <c r="C15" t="s">
        <v>117</v>
      </c>
      <c r="D15">
        <v>15</v>
      </c>
      <c r="E15" s="2">
        <v>0.81799999999999995</v>
      </c>
      <c r="F15" s="2">
        <v>0.80800000000000005</v>
      </c>
      <c r="G15" t="s">
        <v>142</v>
      </c>
      <c r="H15" t="s">
        <v>143</v>
      </c>
      <c r="I15" s="2">
        <v>1.1425000000000001</v>
      </c>
      <c r="J15" s="2" t="s">
        <v>17</v>
      </c>
      <c r="K15" s="2">
        <v>1.02</v>
      </c>
      <c r="L15" s="2">
        <v>0.94160280000000018</v>
      </c>
      <c r="M15" s="8">
        <v>7.2083333333333305E-3</v>
      </c>
      <c r="N15" s="8">
        <v>6.7873868499999986E-3</v>
      </c>
      <c r="O15" s="2">
        <v>106.95172894644951</v>
      </c>
    </row>
    <row r="16" spans="1:15" x14ac:dyDescent="0.2">
      <c r="A16">
        <f t="shared" si="0"/>
        <v>5</v>
      </c>
      <c r="B16">
        <v>9</v>
      </c>
      <c r="C16" t="s">
        <v>121</v>
      </c>
      <c r="D16">
        <v>14</v>
      </c>
      <c r="E16" s="2">
        <v>0.79800000000000004</v>
      </c>
      <c r="F16" s="2">
        <v>0.80800000000000005</v>
      </c>
      <c r="G16" t="s">
        <v>142</v>
      </c>
      <c r="H16" t="s">
        <v>143</v>
      </c>
      <c r="I16" s="2">
        <v>1.1425000000000001</v>
      </c>
      <c r="J16" s="2" t="s">
        <v>17</v>
      </c>
      <c r="K16" s="2">
        <v>1.02</v>
      </c>
      <c r="L16" s="2">
        <v>0.94160280000000018</v>
      </c>
      <c r="M16" s="8">
        <v>7.2083333333333305E-3</v>
      </c>
      <c r="N16" s="8">
        <v>6.7873868499999986E-3</v>
      </c>
      <c r="O16" s="2">
        <v>106.95172894644951</v>
      </c>
    </row>
    <row r="17" spans="1:15" x14ac:dyDescent="0.2">
      <c r="A17">
        <f t="shared" si="0"/>
        <v>5</v>
      </c>
      <c r="B17">
        <v>9</v>
      </c>
      <c r="C17" t="s">
        <v>31</v>
      </c>
      <c r="D17">
        <v>14</v>
      </c>
      <c r="E17" s="2">
        <v>0.79800000000000004</v>
      </c>
      <c r="F17" s="2">
        <v>0.80800000000000005</v>
      </c>
      <c r="G17" t="s">
        <v>142</v>
      </c>
      <c r="H17" t="s">
        <v>143</v>
      </c>
      <c r="I17" s="2">
        <v>1.1425000000000001</v>
      </c>
      <c r="J17" s="2" t="s">
        <v>17</v>
      </c>
      <c r="K17" s="2">
        <v>1.02</v>
      </c>
      <c r="L17" s="2">
        <v>0.94160280000000018</v>
      </c>
      <c r="M17" s="8">
        <v>7.2083333333333305E-3</v>
      </c>
      <c r="N17" s="8">
        <v>6.7873868499999986E-3</v>
      </c>
      <c r="O17" s="2">
        <v>106.95172894644951</v>
      </c>
    </row>
    <row r="18" spans="1:15" x14ac:dyDescent="0.2">
      <c r="A18">
        <v>6</v>
      </c>
      <c r="B18">
        <v>6</v>
      </c>
      <c r="C18" t="s">
        <v>40</v>
      </c>
      <c r="D18">
        <v>65</v>
      </c>
      <c r="E18" s="2">
        <v>0.76300000000000001</v>
      </c>
      <c r="F18" s="2">
        <v>0.8155</v>
      </c>
      <c r="G18" t="s">
        <v>133</v>
      </c>
      <c r="H18" t="s">
        <v>27</v>
      </c>
      <c r="I18" s="2">
        <v>1.01776</v>
      </c>
      <c r="J18" s="2" t="s">
        <v>17</v>
      </c>
      <c r="K18" s="2">
        <v>1.02</v>
      </c>
      <c r="L18" s="2">
        <v>0.84658294560000003</v>
      </c>
      <c r="M18" s="8">
        <v>8.019675925925937E-3</v>
      </c>
      <c r="N18" s="8">
        <v>6.7893208681277873E-3</v>
      </c>
      <c r="O18" s="2">
        <v>106.92911915757519</v>
      </c>
    </row>
    <row r="19" spans="1:15" x14ac:dyDescent="0.2">
      <c r="A19">
        <f t="shared" si="0"/>
        <v>6</v>
      </c>
      <c r="B19">
        <v>6</v>
      </c>
      <c r="C19" t="s">
        <v>28</v>
      </c>
      <c r="D19">
        <v>43</v>
      </c>
      <c r="E19" s="2">
        <v>0.86799999999999999</v>
      </c>
      <c r="F19" s="2">
        <v>0.8155</v>
      </c>
      <c r="G19" t="s">
        <v>133</v>
      </c>
      <c r="H19" t="s">
        <v>27</v>
      </c>
      <c r="I19" s="2">
        <v>1.01776</v>
      </c>
      <c r="J19" s="2" t="s">
        <v>17</v>
      </c>
      <c r="K19" s="2">
        <v>1.02</v>
      </c>
      <c r="L19" s="2">
        <v>0.84658294560000003</v>
      </c>
      <c r="M19" s="8">
        <v>8.019675925925937E-3</v>
      </c>
      <c r="N19" s="8">
        <v>6.7893208681277873E-3</v>
      </c>
      <c r="O19" s="2">
        <v>106.92911915757519</v>
      </c>
    </row>
    <row r="20" spans="1:15" x14ac:dyDescent="0.2">
      <c r="A20">
        <v>7</v>
      </c>
      <c r="B20">
        <v>3</v>
      </c>
      <c r="C20" t="s">
        <v>22</v>
      </c>
      <c r="D20">
        <v>17</v>
      </c>
      <c r="E20" s="2">
        <v>0.95</v>
      </c>
      <c r="F20" s="2">
        <v>0.89999999999999991</v>
      </c>
      <c r="G20" t="s">
        <v>102</v>
      </c>
      <c r="H20" t="s">
        <v>21</v>
      </c>
      <c r="I20" s="2">
        <v>1.0825</v>
      </c>
      <c r="J20" s="2" t="s">
        <v>17</v>
      </c>
      <c r="K20" s="2">
        <v>1.02</v>
      </c>
      <c r="L20" s="2">
        <v>0.99373499999999992</v>
      </c>
      <c r="M20" s="8">
        <v>6.8368055555555543E-3</v>
      </c>
      <c r="N20" s="8">
        <v>6.7939729687499983E-3</v>
      </c>
      <c r="O20" s="2">
        <v>106.87473341455708</v>
      </c>
    </row>
    <row r="21" spans="1:15" x14ac:dyDescent="0.2">
      <c r="A21">
        <f t="shared" si="0"/>
        <v>7</v>
      </c>
      <c r="B21">
        <v>3</v>
      </c>
      <c r="C21" t="s">
        <v>74</v>
      </c>
      <c r="D21">
        <v>17</v>
      </c>
      <c r="E21" s="2">
        <v>0.85</v>
      </c>
      <c r="F21" s="2">
        <v>0.89999999999999991</v>
      </c>
      <c r="G21" t="s">
        <v>102</v>
      </c>
      <c r="H21" t="s">
        <v>21</v>
      </c>
      <c r="I21" s="2">
        <v>1.0825</v>
      </c>
      <c r="J21" s="2" t="s">
        <v>17</v>
      </c>
      <c r="K21" s="2">
        <v>1.02</v>
      </c>
      <c r="L21" s="2">
        <v>0.99373499999999992</v>
      </c>
      <c r="M21" s="8">
        <v>6.8368055555555543E-3</v>
      </c>
      <c r="N21" s="8">
        <v>6.7939729687499983E-3</v>
      </c>
      <c r="O21" s="2">
        <v>106.87473341455708</v>
      </c>
    </row>
    <row r="22" spans="1:15" x14ac:dyDescent="0.2">
      <c r="A22">
        <v>8</v>
      </c>
      <c r="B22">
        <v>22</v>
      </c>
      <c r="C22" t="s">
        <v>44</v>
      </c>
      <c r="D22">
        <v>58</v>
      </c>
      <c r="E22" s="2">
        <v>0.88400000000000001</v>
      </c>
      <c r="F22" s="2">
        <v>0.88400000000000001</v>
      </c>
      <c r="G22" t="s">
        <v>144</v>
      </c>
      <c r="H22" t="s">
        <v>145</v>
      </c>
      <c r="I22" s="2">
        <v>0.85</v>
      </c>
      <c r="J22" s="2" t="s">
        <v>43</v>
      </c>
      <c r="K22" s="2">
        <v>1.01</v>
      </c>
      <c r="L22" s="2">
        <v>0.75891399999999998</v>
      </c>
      <c r="M22" s="8">
        <v>9.1921296296296334E-3</v>
      </c>
      <c r="N22" s="8">
        <v>6.9760358657407432E-3</v>
      </c>
      <c r="O22" s="2">
        <v>104.74631300129357</v>
      </c>
    </row>
    <row r="23" spans="1:15" x14ac:dyDescent="0.2">
      <c r="A23">
        <v>9</v>
      </c>
      <c r="B23">
        <v>52</v>
      </c>
      <c r="C23" t="s">
        <v>146</v>
      </c>
      <c r="D23">
        <v>49</v>
      </c>
      <c r="E23" s="2">
        <v>0.94</v>
      </c>
      <c r="F23" s="2">
        <v>0.94</v>
      </c>
      <c r="G23" t="s">
        <v>147</v>
      </c>
      <c r="H23" t="s">
        <v>21</v>
      </c>
      <c r="I23" s="2">
        <v>1.0825</v>
      </c>
      <c r="J23" s="2" t="s">
        <v>43</v>
      </c>
      <c r="K23" s="2">
        <v>1.01</v>
      </c>
      <c r="L23" s="2">
        <v>1.0277255000000001</v>
      </c>
      <c r="M23" s="8">
        <v>6.7928240740740692E-3</v>
      </c>
      <c r="N23" s="8">
        <v>6.9811585179398103E-3</v>
      </c>
      <c r="O23" s="2">
        <v>104.68642623858267</v>
      </c>
    </row>
    <row r="24" spans="1:15" x14ac:dyDescent="0.2">
      <c r="A24">
        <f t="shared" si="0"/>
        <v>9</v>
      </c>
      <c r="B24">
        <v>52</v>
      </c>
      <c r="C24" t="s">
        <v>148</v>
      </c>
      <c r="D24">
        <v>48</v>
      </c>
      <c r="E24" s="2">
        <v>0.94</v>
      </c>
      <c r="F24" s="2">
        <v>0.94</v>
      </c>
      <c r="G24" t="s">
        <v>147</v>
      </c>
      <c r="H24" t="s">
        <v>21</v>
      </c>
      <c r="I24" s="2">
        <v>1.0825</v>
      </c>
      <c r="J24" s="2" t="s">
        <v>43</v>
      </c>
      <c r="K24" s="2">
        <v>1.01</v>
      </c>
      <c r="L24" s="2">
        <v>1.0277255000000001</v>
      </c>
      <c r="M24" s="8">
        <v>6.7928240740740692E-3</v>
      </c>
      <c r="N24" s="8">
        <v>6.9811585179398103E-3</v>
      </c>
      <c r="O24" s="2">
        <v>104.68642623858267</v>
      </c>
    </row>
    <row r="25" spans="1:15" x14ac:dyDescent="0.2">
      <c r="A25">
        <v>10</v>
      </c>
      <c r="B25">
        <v>11</v>
      </c>
      <c r="C25" t="s">
        <v>49</v>
      </c>
      <c r="D25">
        <v>55</v>
      </c>
      <c r="E25" s="2">
        <v>0.91400000000000003</v>
      </c>
      <c r="F25" s="2">
        <v>0.91400000000000003</v>
      </c>
      <c r="G25" t="s">
        <v>149</v>
      </c>
      <c r="H25" t="s">
        <v>145</v>
      </c>
      <c r="I25" s="2">
        <v>0.85</v>
      </c>
      <c r="J25" s="2" t="s">
        <v>43</v>
      </c>
      <c r="K25" s="2">
        <v>1.01</v>
      </c>
      <c r="L25" s="2">
        <v>0.78466899999999995</v>
      </c>
      <c r="M25" s="8">
        <v>9.0543981481481517E-3</v>
      </c>
      <c r="N25" s="8">
        <v>7.1047055405092617E-3</v>
      </c>
      <c r="O25" s="2">
        <v>103.24209019218813</v>
      </c>
    </row>
    <row r="26" spans="1:15" x14ac:dyDescent="0.2">
      <c r="A26">
        <v>11</v>
      </c>
      <c r="B26">
        <v>4</v>
      </c>
      <c r="C26" t="s">
        <v>75</v>
      </c>
      <c r="D26">
        <v>16</v>
      </c>
      <c r="E26" s="2">
        <v>0.83599999999999997</v>
      </c>
      <c r="F26" s="2">
        <v>0.82250000000000001</v>
      </c>
      <c r="G26" t="s">
        <v>150</v>
      </c>
      <c r="H26" t="s">
        <v>151</v>
      </c>
      <c r="I26" s="2">
        <v>1.1625000000000001</v>
      </c>
      <c r="J26" s="2" t="s">
        <v>17</v>
      </c>
      <c r="K26" s="2">
        <v>1.02</v>
      </c>
      <c r="L26" s="2">
        <v>0.97527937500000006</v>
      </c>
      <c r="M26" s="8">
        <v>7.320601851851849E-3</v>
      </c>
      <c r="N26" s="8">
        <v>7.1396319986979139E-3</v>
      </c>
      <c r="O26" s="2">
        <v>102.83377972475938</v>
      </c>
    </row>
    <row r="27" spans="1:15" x14ac:dyDescent="0.2">
      <c r="A27">
        <f t="shared" si="0"/>
        <v>11</v>
      </c>
      <c r="B27">
        <v>4</v>
      </c>
      <c r="C27" t="s">
        <v>57</v>
      </c>
      <c r="D27">
        <v>15</v>
      </c>
      <c r="E27" s="2">
        <v>0.81799999999999995</v>
      </c>
      <c r="F27" s="2">
        <v>0.82250000000000001</v>
      </c>
      <c r="G27" t="s">
        <v>150</v>
      </c>
      <c r="H27" t="s">
        <v>151</v>
      </c>
      <c r="I27" s="2">
        <v>1.1625000000000001</v>
      </c>
      <c r="J27" s="2" t="s">
        <v>17</v>
      </c>
      <c r="K27" s="2">
        <v>1.02</v>
      </c>
      <c r="L27" s="2">
        <v>0.97527937500000006</v>
      </c>
      <c r="M27" s="8">
        <v>7.320601851851849E-3</v>
      </c>
      <c r="N27" s="8">
        <v>7.1396319986979139E-3</v>
      </c>
      <c r="O27" s="2">
        <v>102.83377972475938</v>
      </c>
    </row>
    <row r="28" spans="1:15" ht="15" customHeight="1" x14ac:dyDescent="0.2">
      <c r="A28">
        <f t="shared" si="0"/>
        <v>11</v>
      </c>
      <c r="B28">
        <v>4</v>
      </c>
      <c r="C28" t="s">
        <v>61</v>
      </c>
      <c r="D28">
        <v>15</v>
      </c>
      <c r="E28" s="2">
        <v>0.81799999999999995</v>
      </c>
      <c r="F28" s="2">
        <v>0.82250000000000001</v>
      </c>
      <c r="G28" t="s">
        <v>150</v>
      </c>
      <c r="H28" t="s">
        <v>151</v>
      </c>
      <c r="I28" s="2">
        <v>1.1625000000000001</v>
      </c>
      <c r="J28" s="2" t="s">
        <v>17</v>
      </c>
      <c r="K28" s="2">
        <v>1.02</v>
      </c>
      <c r="L28" s="2">
        <v>0.97527937500000006</v>
      </c>
      <c r="M28" s="8">
        <v>7.320601851851849E-3</v>
      </c>
      <c r="N28" s="8">
        <v>7.1396319986979139E-3</v>
      </c>
      <c r="O28" s="2">
        <v>102.83377972475938</v>
      </c>
    </row>
    <row r="29" spans="1:15" x14ac:dyDescent="0.2">
      <c r="A29">
        <f t="shared" si="0"/>
        <v>11</v>
      </c>
      <c r="B29">
        <v>4</v>
      </c>
      <c r="C29" t="s">
        <v>78</v>
      </c>
      <c r="D29">
        <v>15</v>
      </c>
      <c r="E29" s="2">
        <v>0.81799999999999995</v>
      </c>
      <c r="F29" s="2">
        <v>0.82250000000000001</v>
      </c>
      <c r="G29" t="s">
        <v>150</v>
      </c>
      <c r="H29" t="s">
        <v>151</v>
      </c>
      <c r="I29" s="2">
        <v>1.1625000000000001</v>
      </c>
      <c r="J29" s="2" t="s">
        <v>17</v>
      </c>
      <c r="K29" s="2">
        <v>1.02</v>
      </c>
      <c r="L29" s="2">
        <v>0.97527937500000006</v>
      </c>
      <c r="M29" s="8">
        <v>7.320601851851849E-3</v>
      </c>
      <c r="N29" s="8">
        <v>7.1396319986979139E-3</v>
      </c>
      <c r="O29" s="2">
        <v>102.83377972475938</v>
      </c>
    </row>
    <row r="30" spans="1:15" x14ac:dyDescent="0.2">
      <c r="A30">
        <v>12</v>
      </c>
      <c r="B30">
        <v>7</v>
      </c>
      <c r="C30" t="s">
        <v>53</v>
      </c>
      <c r="D30">
        <v>66</v>
      </c>
      <c r="E30" s="2">
        <v>0.81799999999999995</v>
      </c>
      <c r="F30" s="2">
        <v>0.79437500000000005</v>
      </c>
      <c r="G30" t="s">
        <v>104</v>
      </c>
      <c r="H30" t="s">
        <v>16</v>
      </c>
      <c r="I30" s="2">
        <v>1.25</v>
      </c>
      <c r="J30" s="2" t="s">
        <v>43</v>
      </c>
      <c r="K30" s="2">
        <v>1.01</v>
      </c>
      <c r="L30" s="2">
        <v>1.0028984375000001</v>
      </c>
      <c r="M30" s="8">
        <v>7.2025462962962972E-3</v>
      </c>
      <c r="N30" s="8">
        <v>7.2234224265769692E-3</v>
      </c>
      <c r="O30" s="2">
        <v>101.85422123106514</v>
      </c>
    </row>
    <row r="31" spans="1:15" x14ac:dyDescent="0.2">
      <c r="A31">
        <f t="shared" si="0"/>
        <v>12</v>
      </c>
      <c r="B31">
        <v>7</v>
      </c>
      <c r="C31" t="s">
        <v>51</v>
      </c>
      <c r="D31">
        <v>72</v>
      </c>
      <c r="E31" s="2">
        <v>0.78300000000000003</v>
      </c>
      <c r="F31" s="2">
        <v>0.79437500000000005</v>
      </c>
      <c r="G31" t="s">
        <v>104</v>
      </c>
      <c r="H31" t="s">
        <v>16</v>
      </c>
      <c r="I31" s="2">
        <v>1.25</v>
      </c>
      <c r="J31" s="2" t="s">
        <v>43</v>
      </c>
      <c r="K31" s="2">
        <v>1.01</v>
      </c>
      <c r="L31" s="2">
        <v>1.0028984375000001</v>
      </c>
      <c r="M31" s="8">
        <v>7.2025462962962972E-3</v>
      </c>
      <c r="N31" s="8">
        <v>7.2234224265769692E-3</v>
      </c>
      <c r="O31" s="2">
        <v>101.85422123106514</v>
      </c>
    </row>
    <row r="32" spans="1:15" x14ac:dyDescent="0.2">
      <c r="A32">
        <f t="shared" si="0"/>
        <v>12</v>
      </c>
      <c r="B32">
        <v>7</v>
      </c>
      <c r="C32" t="s">
        <v>82</v>
      </c>
      <c r="D32">
        <v>65</v>
      </c>
      <c r="E32" s="2">
        <v>0.85199999999999998</v>
      </c>
      <c r="F32" s="2">
        <v>0.79437500000000005</v>
      </c>
      <c r="G32" t="s">
        <v>104</v>
      </c>
      <c r="H32" t="s">
        <v>16</v>
      </c>
      <c r="I32" s="2">
        <v>1.25</v>
      </c>
      <c r="J32" s="2" t="s">
        <v>43</v>
      </c>
      <c r="K32" s="2">
        <v>1.01</v>
      </c>
      <c r="L32" s="2">
        <v>1.0028984375000001</v>
      </c>
      <c r="M32" s="8">
        <v>7.2025462962962972E-3</v>
      </c>
      <c r="N32" s="8">
        <v>7.2234224265769692E-3</v>
      </c>
      <c r="O32" s="2">
        <v>101.85422123106514</v>
      </c>
    </row>
    <row r="33" spans="1:15" x14ac:dyDescent="0.2">
      <c r="A33">
        <f t="shared" si="0"/>
        <v>12</v>
      </c>
      <c r="B33">
        <v>7</v>
      </c>
      <c r="C33" t="s">
        <v>54</v>
      </c>
      <c r="D33">
        <v>71</v>
      </c>
      <c r="E33" s="2">
        <v>0.78300000000000003</v>
      </c>
      <c r="F33" s="2">
        <v>0.79437500000000005</v>
      </c>
      <c r="G33" t="s">
        <v>104</v>
      </c>
      <c r="H33" t="s">
        <v>16</v>
      </c>
      <c r="I33" s="2">
        <v>1.25</v>
      </c>
      <c r="J33" s="2" t="s">
        <v>43</v>
      </c>
      <c r="K33" s="2">
        <v>1.01</v>
      </c>
      <c r="L33" s="2">
        <v>1.0028984375000001</v>
      </c>
      <c r="M33" s="8">
        <v>7.2025462962962972E-3</v>
      </c>
      <c r="N33" s="8">
        <v>7.2234224265769692E-3</v>
      </c>
      <c r="O33" s="2">
        <v>101.85422123106514</v>
      </c>
    </row>
    <row r="34" spans="1:15" x14ac:dyDescent="0.2">
      <c r="A34">
        <f t="shared" si="0"/>
        <v>12</v>
      </c>
      <c r="B34">
        <v>7</v>
      </c>
      <c r="C34" t="s">
        <v>72</v>
      </c>
      <c r="D34">
        <v>75</v>
      </c>
      <c r="E34" s="2">
        <v>0.70099999999999996</v>
      </c>
      <c r="F34" s="2">
        <v>0.79437500000000005</v>
      </c>
      <c r="G34" t="s">
        <v>104</v>
      </c>
      <c r="H34" t="s">
        <v>16</v>
      </c>
      <c r="I34" s="2">
        <v>1.25</v>
      </c>
      <c r="J34" s="2" t="s">
        <v>43</v>
      </c>
      <c r="K34" s="2">
        <v>1.01</v>
      </c>
      <c r="L34" s="2">
        <v>1.0028984375000001</v>
      </c>
      <c r="M34" s="8">
        <v>7.2025462962962972E-3</v>
      </c>
      <c r="N34" s="8">
        <v>7.2234224265769692E-3</v>
      </c>
      <c r="O34" s="2">
        <v>101.85422123106514</v>
      </c>
    </row>
    <row r="35" spans="1:15" x14ac:dyDescent="0.2">
      <c r="A35">
        <f t="shared" si="0"/>
        <v>12</v>
      </c>
      <c r="B35">
        <v>7</v>
      </c>
      <c r="C35" t="s">
        <v>55</v>
      </c>
      <c r="D35">
        <v>73</v>
      </c>
      <c r="E35" s="2">
        <v>0.78300000000000003</v>
      </c>
      <c r="F35" s="2">
        <v>0.79437500000000005</v>
      </c>
      <c r="G35" t="s">
        <v>104</v>
      </c>
      <c r="H35" t="s">
        <v>16</v>
      </c>
      <c r="I35" s="2">
        <v>1.25</v>
      </c>
      <c r="J35" s="2" t="s">
        <v>43</v>
      </c>
      <c r="K35" s="2">
        <v>1.01</v>
      </c>
      <c r="L35" s="2">
        <v>1.0028984375000001</v>
      </c>
      <c r="M35" s="8">
        <v>7.2025462962962972E-3</v>
      </c>
      <c r="N35" s="8">
        <v>7.2234224265769692E-3</v>
      </c>
      <c r="O35" s="2">
        <v>101.85422123106514</v>
      </c>
    </row>
    <row r="36" spans="1:15" x14ac:dyDescent="0.2">
      <c r="A36">
        <f t="shared" si="0"/>
        <v>12</v>
      </c>
      <c r="B36">
        <v>7</v>
      </c>
      <c r="C36" t="s">
        <v>52</v>
      </c>
      <c r="D36">
        <v>72</v>
      </c>
      <c r="E36" s="2">
        <v>0.78300000000000003</v>
      </c>
      <c r="F36" s="2">
        <v>0.79437500000000005</v>
      </c>
      <c r="G36" t="s">
        <v>104</v>
      </c>
      <c r="H36" t="s">
        <v>16</v>
      </c>
      <c r="I36" s="2">
        <v>1.25</v>
      </c>
      <c r="J36" s="2" t="s">
        <v>43</v>
      </c>
      <c r="K36" s="2">
        <v>1.01</v>
      </c>
      <c r="L36" s="2">
        <v>1.0028984375000001</v>
      </c>
      <c r="M36" s="8">
        <v>7.2025462962962972E-3</v>
      </c>
      <c r="N36" s="8">
        <v>7.2234224265769692E-3</v>
      </c>
      <c r="O36" s="2">
        <v>101.85422123106514</v>
      </c>
    </row>
    <row r="37" spans="1:15" x14ac:dyDescent="0.2">
      <c r="A37">
        <f t="shared" si="0"/>
        <v>12</v>
      </c>
      <c r="B37">
        <v>7</v>
      </c>
      <c r="C37" t="s">
        <v>73</v>
      </c>
      <c r="D37">
        <v>65</v>
      </c>
      <c r="E37" s="2">
        <v>0.85199999999999998</v>
      </c>
      <c r="F37" s="2">
        <v>0.79437500000000005</v>
      </c>
      <c r="G37" t="s">
        <v>104</v>
      </c>
      <c r="H37" t="s">
        <v>16</v>
      </c>
      <c r="I37" s="2">
        <v>1.25</v>
      </c>
      <c r="J37" s="2" t="s">
        <v>43</v>
      </c>
      <c r="K37" s="2">
        <v>1.01</v>
      </c>
      <c r="L37" s="2">
        <v>1.0028984375000001</v>
      </c>
      <c r="M37" s="8">
        <v>7.2025462962962972E-3</v>
      </c>
      <c r="N37" s="8">
        <v>7.2234224265769692E-3</v>
      </c>
      <c r="O37" s="2">
        <v>101.85422123106514</v>
      </c>
    </row>
    <row r="38" spans="1:15" x14ac:dyDescent="0.2">
      <c r="A38">
        <v>13</v>
      </c>
      <c r="B38">
        <v>51</v>
      </c>
      <c r="C38" t="s">
        <v>56</v>
      </c>
      <c r="D38">
        <v>63</v>
      </c>
      <c r="E38" s="2">
        <v>0.85199999999999998</v>
      </c>
      <c r="F38" s="2">
        <v>0.85199999999999998</v>
      </c>
      <c r="G38" t="s">
        <v>140</v>
      </c>
      <c r="H38" t="s">
        <v>19</v>
      </c>
      <c r="I38" s="2">
        <v>1</v>
      </c>
      <c r="J38" s="2" t="s">
        <v>43</v>
      </c>
      <c r="K38" s="2">
        <v>1.01</v>
      </c>
      <c r="L38" s="2">
        <v>0.86051999999999995</v>
      </c>
      <c r="M38" s="8">
        <v>8.4293981481481442E-3</v>
      </c>
      <c r="N38" s="8">
        <v>7.2536656944444406E-3</v>
      </c>
      <c r="O38" s="2">
        <v>101.5006599631908</v>
      </c>
    </row>
    <row r="39" spans="1:15" x14ac:dyDescent="0.2">
      <c r="A39">
        <v>14</v>
      </c>
      <c r="B39">
        <v>24</v>
      </c>
      <c r="C39" t="s">
        <v>152</v>
      </c>
      <c r="D39">
        <v>20</v>
      </c>
      <c r="E39" s="2">
        <v>0.88300000000000001</v>
      </c>
      <c r="F39" s="2">
        <v>0.89850000000000008</v>
      </c>
      <c r="G39" t="s">
        <v>153</v>
      </c>
      <c r="H39" t="s">
        <v>21</v>
      </c>
      <c r="I39" s="2">
        <v>1.0825</v>
      </c>
      <c r="J39" s="2" t="s">
        <v>17</v>
      </c>
      <c r="K39" s="2">
        <v>1.02</v>
      </c>
      <c r="L39" s="2">
        <v>0.99207877500000008</v>
      </c>
      <c r="M39" s="8">
        <v>7.4409722222222169E-3</v>
      </c>
      <c r="N39" s="8">
        <v>7.3820306070312451E-3</v>
      </c>
      <c r="O39" s="2">
        <v>100</v>
      </c>
    </row>
    <row r="40" spans="1:15" x14ac:dyDescent="0.2">
      <c r="A40">
        <f t="shared" si="0"/>
        <v>14</v>
      </c>
      <c r="B40">
        <v>24</v>
      </c>
      <c r="C40" t="s">
        <v>91</v>
      </c>
      <c r="D40">
        <v>53</v>
      </c>
      <c r="E40" s="2">
        <v>0.91400000000000003</v>
      </c>
      <c r="F40" s="2">
        <v>0.89850000000000008</v>
      </c>
      <c r="G40" t="s">
        <v>153</v>
      </c>
      <c r="H40" t="s">
        <v>21</v>
      </c>
      <c r="I40" s="2">
        <v>1.0825</v>
      </c>
      <c r="J40" s="2" t="s">
        <v>17</v>
      </c>
      <c r="K40" s="2">
        <v>1.02</v>
      </c>
      <c r="L40" s="2">
        <v>0.99207877500000008</v>
      </c>
      <c r="M40" s="8">
        <v>7.4409722222222169E-3</v>
      </c>
      <c r="N40" s="8">
        <v>7.3820306070312451E-3</v>
      </c>
      <c r="O40" s="2">
        <v>100</v>
      </c>
    </row>
    <row r="41" spans="1:15" x14ac:dyDescent="0.2">
      <c r="A41">
        <v>15</v>
      </c>
      <c r="B41">
        <v>16</v>
      </c>
      <c r="C41" t="s">
        <v>96</v>
      </c>
      <c r="D41">
        <v>16</v>
      </c>
      <c r="E41" s="2">
        <v>0.93400000000000005</v>
      </c>
      <c r="F41" s="2">
        <v>0.93400000000000005</v>
      </c>
      <c r="G41" t="s">
        <v>154</v>
      </c>
      <c r="H41" t="s">
        <v>21</v>
      </c>
      <c r="I41" s="2">
        <v>1.0825</v>
      </c>
      <c r="J41" s="2" t="s">
        <v>17</v>
      </c>
      <c r="K41" s="2">
        <v>1.02</v>
      </c>
      <c r="L41" s="2">
        <v>1.0312760999999999</v>
      </c>
      <c r="M41" s="8">
        <v>7.1770833333333339E-3</v>
      </c>
      <c r="N41" s="8">
        <v>7.4015545093749999E-3</v>
      </c>
      <c r="O41" s="2">
        <v>99.771754305891747</v>
      </c>
    </row>
    <row r="42" spans="1:15" x14ac:dyDescent="0.2">
      <c r="A42">
        <f t="shared" si="0"/>
        <v>15</v>
      </c>
      <c r="B42">
        <v>16</v>
      </c>
      <c r="C42" t="s">
        <v>92</v>
      </c>
      <c r="D42">
        <v>16</v>
      </c>
      <c r="E42" s="2">
        <v>0.93400000000000005</v>
      </c>
      <c r="F42" s="2">
        <v>0.93400000000000005</v>
      </c>
      <c r="G42" t="s">
        <v>154</v>
      </c>
      <c r="H42" t="s">
        <v>21</v>
      </c>
      <c r="I42" s="2">
        <v>1.0825</v>
      </c>
      <c r="J42" s="2" t="s">
        <v>17</v>
      </c>
      <c r="K42" s="2">
        <v>1.02</v>
      </c>
      <c r="L42" s="2">
        <v>1.0312760999999999</v>
      </c>
      <c r="M42" s="8">
        <v>7.1770833333333339E-3</v>
      </c>
      <c r="N42" s="8">
        <v>7.4015545093749999E-3</v>
      </c>
      <c r="O42" s="2">
        <v>99.771754305891747</v>
      </c>
    </row>
    <row r="43" spans="1:15" x14ac:dyDescent="0.2">
      <c r="A43">
        <v>16</v>
      </c>
      <c r="B43">
        <v>2</v>
      </c>
      <c r="C43" t="s">
        <v>80</v>
      </c>
      <c r="D43">
        <v>17</v>
      </c>
      <c r="E43" s="2">
        <v>0.95</v>
      </c>
      <c r="F43" s="2">
        <v>0.95</v>
      </c>
      <c r="G43" t="s">
        <v>155</v>
      </c>
      <c r="H43" t="s">
        <v>19</v>
      </c>
      <c r="I43" s="2">
        <v>1</v>
      </c>
      <c r="J43" s="2" t="s">
        <v>17</v>
      </c>
      <c r="K43" s="2">
        <v>1.02</v>
      </c>
      <c r="L43" s="2">
        <v>0.96899999999999997</v>
      </c>
      <c r="M43" s="8">
        <v>7.6701388888888861E-3</v>
      </c>
      <c r="N43" s="8">
        <v>7.4323645833333308E-3</v>
      </c>
      <c r="O43" s="2">
        <v>99.411566747465699</v>
      </c>
    </row>
    <row r="44" spans="1:15" x14ac:dyDescent="0.2">
      <c r="A44">
        <v>17</v>
      </c>
      <c r="B44">
        <v>10</v>
      </c>
      <c r="C44" t="s">
        <v>45</v>
      </c>
      <c r="D44">
        <v>61</v>
      </c>
      <c r="E44" s="2">
        <v>0.85199999999999998</v>
      </c>
      <c r="F44" s="2">
        <v>0.88624999999999998</v>
      </c>
      <c r="G44" t="s">
        <v>119</v>
      </c>
      <c r="H44" t="s">
        <v>120</v>
      </c>
      <c r="I44" s="2">
        <v>1.08</v>
      </c>
      <c r="J44" s="2" t="s">
        <v>17</v>
      </c>
      <c r="K44" s="2">
        <v>1.02</v>
      </c>
      <c r="L44" s="2">
        <v>0.97629300000000008</v>
      </c>
      <c r="M44" s="8">
        <v>7.6238425925925987E-3</v>
      </c>
      <c r="N44" s="8">
        <v>7.4431041562500067E-3</v>
      </c>
      <c r="O44" s="2">
        <v>99.286014937605472</v>
      </c>
    </row>
    <row r="45" spans="1:15" x14ac:dyDescent="0.2">
      <c r="A45">
        <f t="shared" si="0"/>
        <v>17</v>
      </c>
      <c r="B45">
        <v>10</v>
      </c>
      <c r="C45" t="s">
        <v>65</v>
      </c>
      <c r="D45">
        <v>39</v>
      </c>
      <c r="E45" s="2">
        <v>0.97</v>
      </c>
      <c r="F45" s="2">
        <v>0.88624999999999998</v>
      </c>
      <c r="G45" t="s">
        <v>119</v>
      </c>
      <c r="H45" t="s">
        <v>120</v>
      </c>
      <c r="I45" s="2">
        <v>1.08</v>
      </c>
      <c r="J45" s="2" t="s">
        <v>17</v>
      </c>
      <c r="K45" s="2">
        <v>1.02</v>
      </c>
      <c r="L45" s="2">
        <v>0.97629300000000008</v>
      </c>
      <c r="M45" s="8">
        <v>7.6238425925925987E-3</v>
      </c>
      <c r="N45" s="8">
        <v>7.4431041562500067E-3</v>
      </c>
      <c r="O45" s="2">
        <v>99.286014937605472</v>
      </c>
    </row>
    <row r="46" spans="1:15" x14ac:dyDescent="0.2">
      <c r="A46">
        <f t="shared" si="0"/>
        <v>17</v>
      </c>
      <c r="B46">
        <v>10</v>
      </c>
      <c r="C46" t="s">
        <v>41</v>
      </c>
      <c r="D46">
        <v>46</v>
      </c>
      <c r="E46" s="2">
        <v>0.94</v>
      </c>
      <c r="F46" s="2">
        <v>0.88624999999999998</v>
      </c>
      <c r="G46" t="s">
        <v>119</v>
      </c>
      <c r="H46" t="s">
        <v>120</v>
      </c>
      <c r="I46" s="2">
        <v>1.08</v>
      </c>
      <c r="J46" s="2" t="s">
        <v>17</v>
      </c>
      <c r="K46" s="2">
        <v>1.02</v>
      </c>
      <c r="L46" s="2">
        <v>0.97629300000000008</v>
      </c>
      <c r="M46" s="8">
        <v>7.6238425925925987E-3</v>
      </c>
      <c r="N46" s="8">
        <v>7.4431041562500067E-3</v>
      </c>
      <c r="O46" s="2">
        <v>99.286014937605472</v>
      </c>
    </row>
    <row r="47" spans="1:15" x14ac:dyDescent="0.2">
      <c r="A47">
        <f t="shared" si="0"/>
        <v>17</v>
      </c>
      <c r="B47">
        <v>10</v>
      </c>
      <c r="C47" t="s">
        <v>131</v>
      </c>
      <c r="D47">
        <v>71</v>
      </c>
      <c r="E47" s="2">
        <v>0.78300000000000003</v>
      </c>
      <c r="F47" s="2">
        <v>0.88624999999999998</v>
      </c>
      <c r="G47" t="s">
        <v>119</v>
      </c>
      <c r="H47" t="s">
        <v>120</v>
      </c>
      <c r="I47" s="2">
        <v>1.08</v>
      </c>
      <c r="J47" s="2" t="s">
        <v>17</v>
      </c>
      <c r="K47" s="2">
        <v>1.02</v>
      </c>
      <c r="L47" s="2">
        <v>0.97629300000000008</v>
      </c>
      <c r="M47" s="8">
        <v>7.6238425925925987E-3</v>
      </c>
      <c r="N47" s="8">
        <v>7.4431041562500067E-3</v>
      </c>
      <c r="O47" s="2">
        <v>99.286014937605472</v>
      </c>
    </row>
    <row r="48" spans="1:15" x14ac:dyDescent="0.2">
      <c r="A48">
        <v>18</v>
      </c>
      <c r="B48">
        <v>21</v>
      </c>
      <c r="C48" t="s">
        <v>100</v>
      </c>
      <c r="D48">
        <v>12</v>
      </c>
      <c r="E48" s="2">
        <v>0.86</v>
      </c>
      <c r="F48" s="2">
        <v>0.89999999999999991</v>
      </c>
      <c r="G48" t="s">
        <v>71</v>
      </c>
      <c r="H48" t="s">
        <v>21</v>
      </c>
      <c r="I48" s="2">
        <v>1.0825</v>
      </c>
      <c r="J48" s="2" t="s">
        <v>17</v>
      </c>
      <c r="K48" s="2">
        <v>1.02</v>
      </c>
      <c r="L48" s="2">
        <v>0.99373499999999992</v>
      </c>
      <c r="M48" s="8">
        <v>7.5844907407407458E-3</v>
      </c>
      <c r="N48" s="8">
        <v>7.5369739062500045E-3</v>
      </c>
      <c r="O48" s="2">
        <v>98.188623347170136</v>
      </c>
    </row>
    <row r="49" spans="1:15" x14ac:dyDescent="0.2">
      <c r="A49">
        <f t="shared" si="0"/>
        <v>18</v>
      </c>
      <c r="B49">
        <v>21</v>
      </c>
      <c r="C49" t="s">
        <v>99</v>
      </c>
      <c r="D49">
        <v>45</v>
      </c>
      <c r="E49" s="2">
        <v>0.94</v>
      </c>
      <c r="F49" s="2">
        <v>0.89999999999999991</v>
      </c>
      <c r="G49" t="s">
        <v>71</v>
      </c>
      <c r="H49" t="s">
        <v>21</v>
      </c>
      <c r="I49" s="2">
        <v>1.0825</v>
      </c>
      <c r="J49" s="2" t="s">
        <v>17</v>
      </c>
      <c r="K49" s="2">
        <v>1.02</v>
      </c>
      <c r="L49" s="2">
        <v>0.99373499999999992</v>
      </c>
      <c r="M49" s="8">
        <v>7.5844907407407458E-3</v>
      </c>
      <c r="N49" s="8">
        <v>7.5369739062500045E-3</v>
      </c>
      <c r="O49" s="2">
        <v>98.188623347170136</v>
      </c>
    </row>
    <row r="50" spans="1:15" x14ac:dyDescent="0.2">
      <c r="A50">
        <v>19</v>
      </c>
      <c r="B50">
        <v>1</v>
      </c>
      <c r="C50" t="s">
        <v>136</v>
      </c>
      <c r="D50">
        <v>55</v>
      </c>
      <c r="E50" s="2">
        <v>0.81799999999999995</v>
      </c>
      <c r="F50" s="2">
        <v>0.84299999999999997</v>
      </c>
      <c r="G50" t="s">
        <v>135</v>
      </c>
      <c r="H50" t="s">
        <v>108</v>
      </c>
      <c r="I50" s="2">
        <v>0.92500000000000004</v>
      </c>
      <c r="J50" s="2" t="s">
        <v>43</v>
      </c>
      <c r="K50" s="2">
        <v>1.01</v>
      </c>
      <c r="L50" s="2">
        <v>0.78757275000000004</v>
      </c>
      <c r="M50" s="8">
        <v>9.674768518518527E-3</v>
      </c>
      <c r="N50" s="8">
        <v>7.6195840477430625E-3</v>
      </c>
      <c r="O50" s="2">
        <v>97.222863082983238</v>
      </c>
    </row>
    <row r="51" spans="1:15" x14ac:dyDescent="0.2">
      <c r="A51">
        <f t="shared" si="0"/>
        <v>19</v>
      </c>
      <c r="B51">
        <v>1</v>
      </c>
      <c r="C51" t="s">
        <v>114</v>
      </c>
      <c r="D51">
        <v>42</v>
      </c>
      <c r="E51" s="2">
        <v>0.86799999999999999</v>
      </c>
      <c r="F51" s="2">
        <v>0.84299999999999997</v>
      </c>
      <c r="G51" t="s">
        <v>135</v>
      </c>
      <c r="H51" t="s">
        <v>108</v>
      </c>
      <c r="I51" s="2">
        <v>0.92500000000000004</v>
      </c>
      <c r="J51" s="2" t="s">
        <v>43</v>
      </c>
      <c r="K51" s="2">
        <v>1.01</v>
      </c>
      <c r="L51" s="2">
        <v>0.78757275000000004</v>
      </c>
      <c r="M51" s="8">
        <v>9.674768518518527E-3</v>
      </c>
      <c r="N51" s="8">
        <v>7.6195840477430625E-3</v>
      </c>
      <c r="O51" s="2">
        <v>97.222863082983238</v>
      </c>
    </row>
    <row r="52" spans="1:15" x14ac:dyDescent="0.2">
      <c r="A52">
        <v>20</v>
      </c>
      <c r="B52">
        <v>14</v>
      </c>
      <c r="C52" t="s">
        <v>47</v>
      </c>
      <c r="D52">
        <v>60</v>
      </c>
      <c r="E52" s="2">
        <v>0.88400000000000001</v>
      </c>
      <c r="F52" s="2">
        <v>0.88400000000000001</v>
      </c>
      <c r="G52" t="s">
        <v>156</v>
      </c>
      <c r="H52" t="s">
        <v>27</v>
      </c>
      <c r="I52" s="2">
        <v>1.01776</v>
      </c>
      <c r="J52" s="2" t="s">
        <v>17</v>
      </c>
      <c r="K52" s="2">
        <v>1.02</v>
      </c>
      <c r="L52" s="2">
        <v>0.91769383680000005</v>
      </c>
      <c r="M52" s="8">
        <v>8.5011574074074087E-3</v>
      </c>
      <c r="N52" s="8">
        <v>7.8014597584444463E-3</v>
      </c>
      <c r="O52" s="2">
        <v>95.096630985548728</v>
      </c>
    </row>
    <row r="53" spans="1:15" x14ac:dyDescent="0.2">
      <c r="A53">
        <f t="shared" si="0"/>
        <v>20</v>
      </c>
      <c r="B53">
        <v>14</v>
      </c>
      <c r="C53" t="s">
        <v>48</v>
      </c>
      <c r="D53">
        <v>59</v>
      </c>
      <c r="E53" s="2">
        <v>0.88400000000000001</v>
      </c>
      <c r="F53" s="2">
        <v>0.88400000000000001</v>
      </c>
      <c r="G53" t="s">
        <v>156</v>
      </c>
      <c r="H53" t="s">
        <v>27</v>
      </c>
      <c r="I53" s="2">
        <v>1.01776</v>
      </c>
      <c r="J53" s="2" t="s">
        <v>17</v>
      </c>
      <c r="K53" s="2">
        <v>1.02</v>
      </c>
      <c r="L53" s="2">
        <v>0.91769383680000005</v>
      </c>
      <c r="M53" s="8">
        <v>8.5011574074074087E-3</v>
      </c>
      <c r="N53" s="8">
        <v>7.8014597584444463E-3</v>
      </c>
      <c r="O53" s="2">
        <v>95.096630985548728</v>
      </c>
    </row>
    <row r="54" spans="1:15" x14ac:dyDescent="0.2">
      <c r="A54">
        <v>21</v>
      </c>
      <c r="B54">
        <v>53</v>
      </c>
      <c r="C54" t="s">
        <v>157</v>
      </c>
      <c r="D54">
        <v>42</v>
      </c>
      <c r="E54" s="2">
        <v>0.86799999999999999</v>
      </c>
      <c r="F54" s="2">
        <v>0.877</v>
      </c>
      <c r="G54" t="s">
        <v>147</v>
      </c>
      <c r="H54" t="s">
        <v>21</v>
      </c>
      <c r="I54" s="2">
        <v>1.0825</v>
      </c>
      <c r="J54" s="2" t="s">
        <v>43</v>
      </c>
      <c r="K54" s="2">
        <v>1.01</v>
      </c>
      <c r="L54" s="2">
        <v>0.95884602500000005</v>
      </c>
      <c r="M54" s="8">
        <v>8.1446759259259163E-3</v>
      </c>
      <c r="N54" s="8">
        <v>7.8094901364872595E-3</v>
      </c>
      <c r="O54" s="2">
        <v>95.00275122841505</v>
      </c>
    </row>
    <row r="55" spans="1:15" x14ac:dyDescent="0.2">
      <c r="A55">
        <f t="shared" si="0"/>
        <v>21</v>
      </c>
      <c r="B55">
        <v>53</v>
      </c>
      <c r="C55" t="s">
        <v>158</v>
      </c>
      <c r="D55">
        <v>28</v>
      </c>
      <c r="E55" s="2">
        <v>0.88600000000000001</v>
      </c>
      <c r="F55" s="2">
        <v>0.877</v>
      </c>
      <c r="G55" t="s">
        <v>147</v>
      </c>
      <c r="H55" t="s">
        <v>21</v>
      </c>
      <c r="I55" s="2">
        <v>1.0825</v>
      </c>
      <c r="J55" s="2" t="s">
        <v>43</v>
      </c>
      <c r="K55" s="2">
        <v>1.01</v>
      </c>
      <c r="L55" s="2">
        <v>0.95884602500000005</v>
      </c>
      <c r="M55" s="8">
        <v>8.1446759259259163E-3</v>
      </c>
      <c r="N55" s="8">
        <v>7.8094901364872595E-3</v>
      </c>
      <c r="O55" s="2">
        <v>95.00275122841505</v>
      </c>
    </row>
    <row r="56" spans="1:15" x14ac:dyDescent="0.2">
      <c r="A56">
        <v>22</v>
      </c>
      <c r="B56">
        <v>12</v>
      </c>
      <c r="C56" t="s">
        <v>159</v>
      </c>
      <c r="D56">
        <v>14</v>
      </c>
      <c r="E56" s="2">
        <v>0.89200000000000002</v>
      </c>
      <c r="F56" s="2">
        <v>0.86750000000000005</v>
      </c>
      <c r="G56" t="s">
        <v>106</v>
      </c>
      <c r="H56" t="s">
        <v>29</v>
      </c>
      <c r="I56" s="2">
        <v>1</v>
      </c>
      <c r="J56" s="2" t="s">
        <v>30</v>
      </c>
      <c r="K56" s="2">
        <v>1</v>
      </c>
      <c r="L56" s="2">
        <v>0.86750000000000005</v>
      </c>
      <c r="M56" s="8">
        <v>9.2627314814814829E-3</v>
      </c>
      <c r="N56" s="8">
        <v>8.0354195601851867E-3</v>
      </c>
      <c r="O56" s="2">
        <v>92.361505783551152</v>
      </c>
    </row>
    <row r="57" spans="1:15" x14ac:dyDescent="0.2">
      <c r="A57">
        <f t="shared" si="0"/>
        <v>22</v>
      </c>
      <c r="B57">
        <v>12</v>
      </c>
      <c r="C57" t="s">
        <v>160</v>
      </c>
      <c r="D57">
        <v>14</v>
      </c>
      <c r="E57" s="2">
        <v>0.89200000000000002</v>
      </c>
      <c r="F57" s="2">
        <v>0.86750000000000005</v>
      </c>
      <c r="G57" t="s">
        <v>106</v>
      </c>
      <c r="H57" t="s">
        <v>29</v>
      </c>
      <c r="I57" s="2">
        <v>1</v>
      </c>
      <c r="J57" s="2" t="s">
        <v>30</v>
      </c>
      <c r="K57" s="2">
        <v>1</v>
      </c>
      <c r="L57" s="2">
        <v>0.86750000000000005</v>
      </c>
      <c r="M57" s="8">
        <v>9.2627314814814829E-3</v>
      </c>
      <c r="N57" s="8">
        <v>8.0354195601851867E-3</v>
      </c>
      <c r="O57" s="2">
        <v>92.361505783551152</v>
      </c>
    </row>
    <row r="58" spans="1:15" x14ac:dyDescent="0.2">
      <c r="A58">
        <f t="shared" si="0"/>
        <v>22</v>
      </c>
      <c r="B58">
        <v>12</v>
      </c>
      <c r="C58" t="s">
        <v>161</v>
      </c>
      <c r="D58">
        <v>16</v>
      </c>
      <c r="E58" s="2">
        <v>0.83599999999999997</v>
      </c>
      <c r="F58" s="2">
        <v>0.86750000000000005</v>
      </c>
      <c r="G58" t="s">
        <v>106</v>
      </c>
      <c r="H58" t="s">
        <v>29</v>
      </c>
      <c r="I58" s="2">
        <v>1</v>
      </c>
      <c r="J58" s="2" t="s">
        <v>30</v>
      </c>
      <c r="K58" s="2">
        <v>1</v>
      </c>
      <c r="L58" s="2">
        <v>0.86750000000000005</v>
      </c>
      <c r="M58" s="8">
        <v>9.2627314814814829E-3</v>
      </c>
      <c r="N58" s="8">
        <v>8.0354195601851867E-3</v>
      </c>
      <c r="O58" s="2">
        <v>92.361505783551152</v>
      </c>
    </row>
    <row r="59" spans="1:15" x14ac:dyDescent="0.2">
      <c r="A59">
        <f t="shared" si="0"/>
        <v>22</v>
      </c>
      <c r="B59">
        <v>12</v>
      </c>
      <c r="C59" t="s">
        <v>162</v>
      </c>
      <c r="D59">
        <v>17</v>
      </c>
      <c r="E59" s="2">
        <v>0.85</v>
      </c>
      <c r="F59" s="2">
        <v>0.86750000000000005</v>
      </c>
      <c r="G59" t="s">
        <v>106</v>
      </c>
      <c r="H59" t="s">
        <v>29</v>
      </c>
      <c r="I59" s="2">
        <v>1</v>
      </c>
      <c r="J59" s="2" t="s">
        <v>30</v>
      </c>
      <c r="K59" s="2">
        <v>1</v>
      </c>
      <c r="L59" s="2">
        <v>0.86750000000000005</v>
      </c>
      <c r="M59" s="8">
        <v>9.2627314814814829E-3</v>
      </c>
      <c r="N59" s="8">
        <v>8.0354195601851867E-3</v>
      </c>
      <c r="O59" s="2">
        <v>92.361505783551152</v>
      </c>
    </row>
    <row r="60" spans="1:15" x14ac:dyDescent="0.2">
      <c r="A60">
        <v>23</v>
      </c>
      <c r="B60">
        <v>23</v>
      </c>
      <c r="C60" t="s">
        <v>68</v>
      </c>
      <c r="D60">
        <v>24</v>
      </c>
      <c r="E60" s="2">
        <v>1</v>
      </c>
      <c r="F60" s="2">
        <v>1</v>
      </c>
      <c r="G60" t="s">
        <v>69</v>
      </c>
      <c r="H60" t="s">
        <v>19</v>
      </c>
      <c r="I60" s="2">
        <v>1</v>
      </c>
      <c r="J60" s="2" t="s">
        <v>17</v>
      </c>
      <c r="K60" s="2">
        <v>1.02</v>
      </c>
      <c r="L60" s="2">
        <v>1.02</v>
      </c>
      <c r="M60" s="8">
        <v>8.1006944444444451E-3</v>
      </c>
      <c r="N60" s="8">
        <v>8.2627083333333337E-3</v>
      </c>
      <c r="O60" s="2">
        <v>89.704368758544192</v>
      </c>
    </row>
    <row r="61" spans="1:15" x14ac:dyDescent="0.2">
      <c r="A61">
        <v>24</v>
      </c>
      <c r="B61">
        <v>13</v>
      </c>
      <c r="C61" t="s">
        <v>163</v>
      </c>
      <c r="D61">
        <v>12</v>
      </c>
      <c r="E61" s="2">
        <v>0.76400000000000001</v>
      </c>
      <c r="F61" s="2">
        <v>0.85599999999999998</v>
      </c>
      <c r="G61" t="s">
        <v>164</v>
      </c>
      <c r="H61" t="s">
        <v>29</v>
      </c>
      <c r="I61" s="2">
        <v>1</v>
      </c>
      <c r="J61" s="2" t="s">
        <v>35</v>
      </c>
      <c r="K61" s="2">
        <v>0.99</v>
      </c>
      <c r="L61" s="2">
        <v>0.84743999999999997</v>
      </c>
      <c r="M61" s="8">
        <v>9.9490740740740685E-3</v>
      </c>
      <c r="N61" s="8">
        <v>8.4312433333333277E-3</v>
      </c>
      <c r="O61" s="2">
        <v>87.734097273917698</v>
      </c>
    </row>
    <row r="62" spans="1:15" x14ac:dyDescent="0.2">
      <c r="A62">
        <f t="shared" si="0"/>
        <v>24</v>
      </c>
      <c r="B62">
        <v>13</v>
      </c>
      <c r="C62" t="s">
        <v>165</v>
      </c>
      <c r="D62">
        <v>13</v>
      </c>
      <c r="E62" s="2">
        <v>0.876</v>
      </c>
      <c r="F62" s="2">
        <v>0.85599999999999998</v>
      </c>
      <c r="G62" t="s">
        <v>164</v>
      </c>
      <c r="H62" t="s">
        <v>29</v>
      </c>
      <c r="I62" s="2">
        <v>1</v>
      </c>
      <c r="J62" s="2" t="s">
        <v>35</v>
      </c>
      <c r="K62" s="2">
        <v>0.99</v>
      </c>
      <c r="L62" s="2">
        <v>0.84743999999999997</v>
      </c>
      <c r="M62" s="8">
        <v>9.9490740740740685E-3</v>
      </c>
      <c r="N62" s="8">
        <v>8.4312433333333277E-3</v>
      </c>
      <c r="O62" s="2">
        <v>87.734097273917698</v>
      </c>
    </row>
    <row r="63" spans="1:15" x14ac:dyDescent="0.2">
      <c r="A63">
        <f t="shared" si="0"/>
        <v>24</v>
      </c>
      <c r="B63">
        <v>13</v>
      </c>
      <c r="C63" t="s">
        <v>166</v>
      </c>
      <c r="D63">
        <v>14</v>
      </c>
      <c r="E63" s="2">
        <v>0.89200000000000002</v>
      </c>
      <c r="F63" s="2">
        <v>0.85599999999999998</v>
      </c>
      <c r="G63" t="s">
        <v>164</v>
      </c>
      <c r="H63" t="s">
        <v>29</v>
      </c>
      <c r="I63" s="2">
        <v>1</v>
      </c>
      <c r="J63" s="2" t="s">
        <v>35</v>
      </c>
      <c r="K63" s="2">
        <v>0.99</v>
      </c>
      <c r="L63" s="2">
        <v>0.84743999999999997</v>
      </c>
      <c r="M63" s="8">
        <v>9.9490740740740685E-3</v>
      </c>
      <c r="N63" s="8">
        <v>8.4312433333333277E-3</v>
      </c>
      <c r="O63" s="2">
        <v>87.734097273917698</v>
      </c>
    </row>
    <row r="64" spans="1:15" x14ac:dyDescent="0.2">
      <c r="A64">
        <f t="shared" si="0"/>
        <v>24</v>
      </c>
      <c r="B64">
        <v>13</v>
      </c>
      <c r="C64" t="s">
        <v>167</v>
      </c>
      <c r="D64">
        <v>14</v>
      </c>
      <c r="E64" s="2">
        <v>0.89200000000000002</v>
      </c>
      <c r="F64" s="2">
        <v>0.85599999999999998</v>
      </c>
      <c r="G64" t="s">
        <v>164</v>
      </c>
      <c r="H64" t="s">
        <v>29</v>
      </c>
      <c r="I64" s="2">
        <v>1</v>
      </c>
      <c r="J64" s="2" t="s">
        <v>35</v>
      </c>
      <c r="K64" s="2">
        <v>0.99</v>
      </c>
      <c r="L64" s="2">
        <v>0.84743999999999997</v>
      </c>
      <c r="M64" s="8">
        <v>9.9490740740740685E-3</v>
      </c>
      <c r="N64" s="8">
        <v>8.4312433333333277E-3</v>
      </c>
      <c r="O64" s="2">
        <v>87.734097273917698</v>
      </c>
    </row>
    <row r="65" spans="1:15" x14ac:dyDescent="0.2">
      <c r="A65">
        <v>25</v>
      </c>
      <c r="B65">
        <v>15</v>
      </c>
      <c r="C65" t="s">
        <v>112</v>
      </c>
      <c r="D65">
        <v>28</v>
      </c>
      <c r="E65" s="2">
        <v>0.88600000000000001</v>
      </c>
      <c r="F65" s="2">
        <v>0.89050000000000007</v>
      </c>
      <c r="G65" t="s">
        <v>50</v>
      </c>
      <c r="H65" t="s">
        <v>21</v>
      </c>
      <c r="I65" s="2">
        <v>1.0825</v>
      </c>
      <c r="J65" s="2" t="s">
        <v>30</v>
      </c>
      <c r="K65" s="2">
        <v>1</v>
      </c>
      <c r="L65" s="2">
        <v>0.96396625000000014</v>
      </c>
      <c r="M65" s="8">
        <v>8.8842592592592584E-3</v>
      </c>
      <c r="N65" s="8">
        <v>8.5641260821759258E-3</v>
      </c>
      <c r="O65" s="2">
        <v>86.1806211956944</v>
      </c>
    </row>
    <row r="66" spans="1:15" x14ac:dyDescent="0.2">
      <c r="A66">
        <f t="shared" si="0"/>
        <v>25</v>
      </c>
      <c r="B66">
        <v>15</v>
      </c>
      <c r="C66" t="s">
        <v>87</v>
      </c>
      <c r="D66">
        <v>27</v>
      </c>
      <c r="E66" s="2">
        <v>0.89500000000000002</v>
      </c>
      <c r="F66" s="2">
        <v>0.89050000000000007</v>
      </c>
      <c r="G66" t="s">
        <v>50</v>
      </c>
      <c r="H66" t="s">
        <v>21</v>
      </c>
      <c r="I66" s="2">
        <v>1.0825</v>
      </c>
      <c r="J66" s="2" t="s">
        <v>30</v>
      </c>
      <c r="K66" s="2">
        <v>1</v>
      </c>
      <c r="L66" s="2">
        <v>0.96396625000000014</v>
      </c>
      <c r="M66" s="8">
        <v>8.8842592592592584E-3</v>
      </c>
      <c r="N66" s="8">
        <v>8.5641260821759258E-3</v>
      </c>
      <c r="O66" s="2">
        <v>86.1806211956944</v>
      </c>
    </row>
    <row r="67" spans="1:15" x14ac:dyDescent="0.2">
      <c r="A67">
        <v>26</v>
      </c>
      <c r="B67">
        <v>17</v>
      </c>
      <c r="C67" t="s">
        <v>123</v>
      </c>
      <c r="D67">
        <v>15</v>
      </c>
      <c r="E67" s="2">
        <v>0.91400000000000003</v>
      </c>
      <c r="F67" s="2">
        <v>0.92400000000000004</v>
      </c>
      <c r="G67" t="s">
        <v>105</v>
      </c>
      <c r="H67" t="s">
        <v>23</v>
      </c>
      <c r="I67" s="2">
        <v>1.1200000000000001</v>
      </c>
      <c r="J67" s="2" t="s">
        <v>30</v>
      </c>
      <c r="K67" s="2">
        <v>1</v>
      </c>
      <c r="L67" s="2">
        <v>1.0348800000000002</v>
      </c>
      <c r="M67" s="8">
        <v>8.8229166666666733E-3</v>
      </c>
      <c r="N67" s="8">
        <v>9.1306600000000092E-3</v>
      </c>
      <c r="O67" s="2">
        <v>79.55751250395349</v>
      </c>
    </row>
    <row r="68" spans="1:15" x14ac:dyDescent="0.2">
      <c r="A68">
        <f t="shared" si="0"/>
        <v>26</v>
      </c>
      <c r="B68">
        <v>17</v>
      </c>
      <c r="C68" t="s">
        <v>168</v>
      </c>
      <c r="D68">
        <v>16</v>
      </c>
      <c r="E68" s="2">
        <v>0.93400000000000005</v>
      </c>
      <c r="F68" s="2">
        <v>0.92400000000000004</v>
      </c>
      <c r="G68" t="s">
        <v>105</v>
      </c>
      <c r="H68" t="s">
        <v>23</v>
      </c>
      <c r="I68" s="2">
        <v>1.1200000000000001</v>
      </c>
      <c r="J68" s="2" t="s">
        <v>30</v>
      </c>
      <c r="K68" s="2">
        <v>1</v>
      </c>
      <c r="L68" s="2">
        <v>1.0348800000000002</v>
      </c>
      <c r="M68" s="8">
        <v>8.8229166666666733E-3</v>
      </c>
      <c r="N68" s="8">
        <v>9.1306600000000092E-3</v>
      </c>
      <c r="O68" s="2">
        <v>79.55751250395349</v>
      </c>
    </row>
    <row r="69" spans="1:15" x14ac:dyDescent="0.2">
      <c r="A69">
        <f t="shared" si="0"/>
        <v>26</v>
      </c>
      <c r="B69">
        <v>17</v>
      </c>
      <c r="C69" t="s">
        <v>169</v>
      </c>
      <c r="D69">
        <v>16</v>
      </c>
      <c r="E69" s="2">
        <v>0.93400000000000005</v>
      </c>
      <c r="F69" s="2">
        <v>0.92400000000000004</v>
      </c>
      <c r="G69" t="s">
        <v>105</v>
      </c>
      <c r="H69" t="s">
        <v>23</v>
      </c>
      <c r="I69" s="2">
        <v>1.1200000000000001</v>
      </c>
      <c r="J69" s="2" t="s">
        <v>30</v>
      </c>
      <c r="K69" s="2">
        <v>1</v>
      </c>
      <c r="L69" s="2">
        <v>1.0348800000000002</v>
      </c>
      <c r="M69" s="8">
        <v>8.8229166666666733E-3</v>
      </c>
      <c r="N69" s="8">
        <v>9.1306600000000092E-3</v>
      </c>
      <c r="O69" s="2">
        <v>79.55751250395349</v>
      </c>
    </row>
    <row r="70" spans="1:15" x14ac:dyDescent="0.2">
      <c r="A70">
        <f t="shared" si="0"/>
        <v>26</v>
      </c>
      <c r="B70">
        <v>17</v>
      </c>
      <c r="C70" t="s">
        <v>124</v>
      </c>
      <c r="D70">
        <v>15</v>
      </c>
      <c r="E70" s="2">
        <v>0.91400000000000003</v>
      </c>
      <c r="F70" s="2">
        <v>0.92400000000000004</v>
      </c>
      <c r="G70" t="s">
        <v>105</v>
      </c>
      <c r="H70" t="s">
        <v>23</v>
      </c>
      <c r="I70" s="2">
        <v>1.1200000000000001</v>
      </c>
      <c r="J70" s="2" t="s">
        <v>30</v>
      </c>
      <c r="K70" s="2">
        <v>1</v>
      </c>
      <c r="L70" s="2">
        <v>1.0348800000000002</v>
      </c>
      <c r="M70" s="8">
        <v>8.8229166666666733E-3</v>
      </c>
      <c r="N70" s="8">
        <v>9.1306600000000092E-3</v>
      </c>
      <c r="O70" s="2">
        <v>79.55751250395349</v>
      </c>
    </row>
    <row r="71" spans="1:15" x14ac:dyDescent="0.2">
      <c r="A71">
        <v>27</v>
      </c>
      <c r="B71">
        <v>19</v>
      </c>
      <c r="C71" t="s">
        <v>139</v>
      </c>
      <c r="D71">
        <v>12</v>
      </c>
      <c r="E71" s="2">
        <v>0.86</v>
      </c>
      <c r="F71" s="2">
        <v>0.88119999999999998</v>
      </c>
      <c r="G71" t="s">
        <v>170</v>
      </c>
      <c r="H71" t="s">
        <v>29</v>
      </c>
      <c r="I71" s="2">
        <v>1</v>
      </c>
      <c r="J71" s="2" t="s">
        <v>30</v>
      </c>
      <c r="K71" s="2">
        <v>1</v>
      </c>
      <c r="L71" s="2">
        <v>0.88119999999999998</v>
      </c>
      <c r="M71" s="8">
        <v>1.0819444444444451E-2</v>
      </c>
      <c r="N71" s="8">
        <v>9.5340944444444499E-3</v>
      </c>
      <c r="O71" s="2">
        <v>74.841130851447843</v>
      </c>
    </row>
    <row r="72" spans="1:15" x14ac:dyDescent="0.2">
      <c r="A72">
        <f t="shared" ref="A72:A74" si="1">A71</f>
        <v>27</v>
      </c>
      <c r="B72">
        <v>19</v>
      </c>
      <c r="C72" t="s">
        <v>113</v>
      </c>
      <c r="D72">
        <v>13</v>
      </c>
      <c r="E72" s="2">
        <v>0.876</v>
      </c>
      <c r="F72" s="2">
        <v>0.88119999999999998</v>
      </c>
      <c r="G72" t="s">
        <v>170</v>
      </c>
      <c r="H72" t="s">
        <v>29</v>
      </c>
      <c r="I72" s="2">
        <v>1</v>
      </c>
      <c r="J72" s="2" t="s">
        <v>30</v>
      </c>
      <c r="K72" s="2">
        <v>1</v>
      </c>
      <c r="L72" s="2">
        <v>0.88119999999999998</v>
      </c>
      <c r="M72" s="8">
        <v>1.0819444444444451E-2</v>
      </c>
      <c r="N72" s="8">
        <v>9.5340944444444499E-3</v>
      </c>
      <c r="O72" s="2">
        <v>74.841130851447843</v>
      </c>
    </row>
    <row r="73" spans="1:15" x14ac:dyDescent="0.2">
      <c r="A73">
        <f t="shared" si="1"/>
        <v>27</v>
      </c>
      <c r="B73">
        <v>19</v>
      </c>
      <c r="C73" t="s">
        <v>126</v>
      </c>
      <c r="D73">
        <v>12</v>
      </c>
      <c r="E73" s="2">
        <v>0.86</v>
      </c>
      <c r="F73" s="2">
        <v>0.88119999999999998</v>
      </c>
      <c r="G73" t="s">
        <v>170</v>
      </c>
      <c r="H73" t="s">
        <v>29</v>
      </c>
      <c r="I73" s="2">
        <v>1</v>
      </c>
      <c r="J73" s="2" t="s">
        <v>30</v>
      </c>
      <c r="K73" s="2">
        <v>1</v>
      </c>
      <c r="L73" s="2">
        <v>0.88119999999999998</v>
      </c>
      <c r="M73" s="8">
        <v>1.0819444444444451E-2</v>
      </c>
      <c r="N73" s="8">
        <v>9.5340944444444499E-3</v>
      </c>
      <c r="O73" s="2">
        <v>74.841130851447843</v>
      </c>
    </row>
    <row r="74" spans="1:15" x14ac:dyDescent="0.2">
      <c r="A74">
        <f t="shared" si="1"/>
        <v>27</v>
      </c>
      <c r="B74">
        <v>19</v>
      </c>
      <c r="C74" t="s">
        <v>171</v>
      </c>
      <c r="D74">
        <v>12</v>
      </c>
      <c r="E74" s="2">
        <v>0.86</v>
      </c>
      <c r="F74" s="2">
        <v>0.88119999999999998</v>
      </c>
      <c r="G74" t="s">
        <v>170</v>
      </c>
      <c r="H74" t="s">
        <v>29</v>
      </c>
      <c r="I74" s="2">
        <v>1</v>
      </c>
      <c r="J74" s="2" t="s">
        <v>30</v>
      </c>
      <c r="K74" s="2">
        <v>1</v>
      </c>
      <c r="L74" s="2">
        <v>0.88119999999999998</v>
      </c>
      <c r="M74" s="8">
        <v>1.0819444444444451E-2</v>
      </c>
      <c r="N74" s="8">
        <v>9.5340944444444499E-3</v>
      </c>
      <c r="O74" s="2">
        <v>74.841130851447843</v>
      </c>
    </row>
    <row r="75" spans="1:15" x14ac:dyDescent="0.2">
      <c r="M75" s="8"/>
      <c r="N75" s="8"/>
    </row>
    <row r="76" spans="1:15" x14ac:dyDescent="0.2">
      <c r="M76" s="8"/>
      <c r="N76" s="8"/>
    </row>
    <row r="77" spans="1:15" x14ac:dyDescent="0.2">
      <c r="M77" s="8"/>
      <c r="N77" s="8"/>
    </row>
    <row r="78" spans="1:15" x14ac:dyDescent="0.2">
      <c r="M78" s="8"/>
      <c r="N78" s="8"/>
    </row>
    <row r="79" spans="1:15" x14ac:dyDescent="0.2">
      <c r="M79" s="8"/>
      <c r="N79" s="8"/>
    </row>
    <row r="80" spans="1:15" x14ac:dyDescent="0.2">
      <c r="M80" s="8"/>
      <c r="N80" s="8"/>
    </row>
    <row r="81" spans="13:14" x14ac:dyDescent="0.2">
      <c r="M81" s="8"/>
      <c r="N81" s="8"/>
    </row>
    <row r="82" spans="13:14" x14ac:dyDescent="0.2">
      <c r="M82" s="8"/>
      <c r="N82" s="8"/>
    </row>
    <row r="83" spans="13:14" x14ac:dyDescent="0.2">
      <c r="M83" s="8"/>
      <c r="N83" s="8"/>
    </row>
    <row r="84" spans="13:14" x14ac:dyDescent="0.2">
      <c r="M84" s="8"/>
      <c r="N84" s="8"/>
    </row>
    <row r="85" spans="13:14" x14ac:dyDescent="0.2">
      <c r="M85" s="8"/>
      <c r="N85" s="8"/>
    </row>
    <row r="86" spans="13:14" x14ac:dyDescent="0.2">
      <c r="M86" s="8"/>
      <c r="N86" s="8"/>
    </row>
    <row r="87" spans="13:14" x14ac:dyDescent="0.2">
      <c r="M87" s="8"/>
      <c r="N87" s="8"/>
    </row>
    <row r="88" spans="13:14" x14ac:dyDescent="0.2">
      <c r="M88" s="8"/>
      <c r="N88" s="8"/>
    </row>
    <row r="89" spans="13:14" x14ac:dyDescent="0.2">
      <c r="M89" s="8"/>
      <c r="N89" s="8"/>
    </row>
    <row r="90" spans="13:14" x14ac:dyDescent="0.2">
      <c r="M90" s="8"/>
      <c r="N90" s="8"/>
    </row>
    <row r="91" spans="13:14" x14ac:dyDescent="0.2">
      <c r="M91" s="8"/>
      <c r="N91" s="8"/>
    </row>
    <row r="92" spans="13:14" x14ac:dyDescent="0.2">
      <c r="M92" s="8"/>
      <c r="N92" s="8"/>
    </row>
    <row r="93" spans="13:14" x14ac:dyDescent="0.2">
      <c r="M93" s="8"/>
      <c r="N93" s="8"/>
    </row>
    <row r="94" spans="13:14" x14ac:dyDescent="0.2">
      <c r="M94" s="8"/>
      <c r="N94" s="8"/>
    </row>
    <row r="95" spans="13:14" x14ac:dyDescent="0.2">
      <c r="M95" s="8"/>
      <c r="N95" s="8"/>
    </row>
    <row r="96" spans="13:14" x14ac:dyDescent="0.2">
      <c r="M96" s="8"/>
      <c r="N96" s="8"/>
    </row>
    <row r="97" spans="13:14" x14ac:dyDescent="0.2">
      <c r="M97" s="8"/>
      <c r="N97" s="8"/>
    </row>
    <row r="98" spans="13:14" x14ac:dyDescent="0.2">
      <c r="M98" s="8"/>
      <c r="N98" s="8"/>
    </row>
    <row r="99" spans="13:14" x14ac:dyDescent="0.2">
      <c r="M99" s="8"/>
      <c r="N99" s="8"/>
    </row>
    <row r="100" spans="13:14" x14ac:dyDescent="0.2">
      <c r="M100" s="8"/>
      <c r="N100" s="8"/>
    </row>
  </sheetData>
  <autoFilter ref="A4:O74" xr:uid="{AD144D59-37C8-49E8-8259-A43F82AD1C0B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0CCEC-4BC7-4D6F-A977-20E354CFAFB7}">
  <sheetPr>
    <tabColor indexed="13"/>
  </sheetPr>
  <dimension ref="A1:V100"/>
  <sheetViews>
    <sheetView topLeftCell="A30" zoomScaleNormal="100" workbookViewId="0">
      <selection activeCell="P30" sqref="P1:P1048576"/>
    </sheetView>
  </sheetViews>
  <sheetFormatPr defaultColWidth="8.85546875" defaultRowHeight="12.75" outlineLevelCol="1" x14ac:dyDescent="0.2"/>
  <cols>
    <col min="1" max="1" width="7" customWidth="1"/>
    <col min="2" max="2" width="13.28515625" hidden="1" customWidth="1" outlineLevel="1"/>
    <col min="3" max="3" width="20.7109375" customWidth="1" collapsed="1"/>
    <col min="4" max="4" width="8.28515625" hidden="1" customWidth="1" outlineLevel="1"/>
    <col min="5" max="5" width="13.85546875" style="2" hidden="1" customWidth="1" outlineLevel="1"/>
    <col min="6" max="6" width="14.28515625" style="2" hidden="1" customWidth="1" outlineLevel="1"/>
    <col min="7" max="7" width="22.5703125" bestFit="1" customWidth="1" collapsed="1"/>
    <col min="8" max="8" width="5.7109375" bestFit="1" customWidth="1"/>
    <col min="9" max="11" width="12.85546875" style="2" hidden="1" customWidth="1" outlineLevel="1"/>
    <col min="12" max="12" width="14.7109375" style="2" customWidth="1" collapsed="1"/>
    <col min="13" max="13" width="13.85546875" bestFit="1" customWidth="1"/>
    <col min="14" max="14" width="20.85546875" bestFit="1" customWidth="1"/>
    <col min="15" max="15" width="13.85546875" style="2" customWidth="1"/>
  </cols>
  <sheetData>
    <row r="1" spans="1:16" ht="20.25" x14ac:dyDescent="0.3">
      <c r="A1" s="1" t="s">
        <v>0</v>
      </c>
    </row>
    <row r="2" spans="1:16" x14ac:dyDescent="0.2">
      <c r="C2" t="s">
        <v>101</v>
      </c>
    </row>
    <row r="4" spans="1:16" s="7" customFormat="1" ht="38.25" x14ac:dyDescent="0.2">
      <c r="A4" s="3" t="s">
        <v>115</v>
      </c>
      <c r="B4" s="3" t="s">
        <v>1</v>
      </c>
      <c r="C4" s="4" t="s">
        <v>2</v>
      </c>
      <c r="D4" s="3" t="s">
        <v>3</v>
      </c>
      <c r="E4" s="5" t="s">
        <v>4</v>
      </c>
      <c r="F4" s="6" t="s">
        <v>5</v>
      </c>
      <c r="G4" s="4" t="s">
        <v>6</v>
      </c>
      <c r="H4" s="4" t="s">
        <v>7</v>
      </c>
      <c r="I4" s="5" t="s">
        <v>8</v>
      </c>
      <c r="J4" s="5" t="s">
        <v>9</v>
      </c>
      <c r="K4" s="5" t="s">
        <v>10</v>
      </c>
      <c r="L4" s="6" t="s">
        <v>11</v>
      </c>
      <c r="M4" s="4" t="s">
        <v>12</v>
      </c>
      <c r="N4" s="4" t="s">
        <v>13</v>
      </c>
      <c r="O4" s="6" t="s">
        <v>14</v>
      </c>
    </row>
    <row r="5" spans="1:16" x14ac:dyDescent="0.2">
      <c r="A5">
        <v>1</v>
      </c>
      <c r="B5">
        <v>15</v>
      </c>
      <c r="C5" t="s">
        <v>36</v>
      </c>
      <c r="D5">
        <v>57</v>
      </c>
      <c r="E5" s="2">
        <v>0.79200000000000004</v>
      </c>
      <c r="F5" s="2">
        <v>0.82150000000000001</v>
      </c>
      <c r="G5" t="s">
        <v>42</v>
      </c>
      <c r="H5" t="s">
        <v>29</v>
      </c>
      <c r="I5" s="2">
        <v>1</v>
      </c>
      <c r="J5" s="2" t="s">
        <v>43</v>
      </c>
      <c r="K5" s="2">
        <v>1.01</v>
      </c>
      <c r="L5" s="2">
        <v>0.82971499999999998</v>
      </c>
      <c r="M5" s="8">
        <v>7.5630787037037073E-3</v>
      </c>
      <c r="N5" s="8">
        <v>6.2751998466435213E-3</v>
      </c>
      <c r="O5" s="2">
        <v>110</v>
      </c>
      <c r="P5" s="18"/>
    </row>
    <row r="6" spans="1:16" x14ac:dyDescent="0.2">
      <c r="A6">
        <v>1</v>
      </c>
      <c r="B6">
        <v>15</v>
      </c>
      <c r="C6" t="s">
        <v>38</v>
      </c>
      <c r="D6">
        <v>59</v>
      </c>
      <c r="E6" s="2">
        <v>0.79200000000000004</v>
      </c>
      <c r="F6" s="2">
        <v>0.82150000000000001</v>
      </c>
      <c r="G6" t="s">
        <v>42</v>
      </c>
      <c r="H6" t="s">
        <v>29</v>
      </c>
      <c r="I6" s="2">
        <v>1</v>
      </c>
      <c r="J6" s="2" t="s">
        <v>43</v>
      </c>
      <c r="K6" s="2">
        <v>1.01</v>
      </c>
      <c r="L6" s="2">
        <v>0.82971499999999998</v>
      </c>
      <c r="M6" s="8">
        <v>7.5630787037037073E-3</v>
      </c>
      <c r="N6" s="8">
        <v>6.2751998466435213E-3</v>
      </c>
      <c r="O6" s="2">
        <v>110</v>
      </c>
      <c r="P6" s="18"/>
    </row>
    <row r="7" spans="1:16" x14ac:dyDescent="0.2">
      <c r="A7">
        <v>1</v>
      </c>
      <c r="B7">
        <v>15</v>
      </c>
      <c r="C7" t="s">
        <v>116</v>
      </c>
      <c r="D7">
        <v>52</v>
      </c>
      <c r="E7" s="2">
        <v>0.81799999999999995</v>
      </c>
      <c r="F7" s="2">
        <v>0.82150000000000001</v>
      </c>
      <c r="G7" t="s">
        <v>42</v>
      </c>
      <c r="H7" t="s">
        <v>29</v>
      </c>
      <c r="I7" s="2">
        <v>1</v>
      </c>
      <c r="J7" s="2" t="s">
        <v>43</v>
      </c>
      <c r="K7" s="2">
        <v>1.01</v>
      </c>
      <c r="L7" s="2">
        <v>0.82971499999999998</v>
      </c>
      <c r="M7" s="8">
        <v>7.5630787037037073E-3</v>
      </c>
      <c r="N7" s="8">
        <v>6.2751998466435213E-3</v>
      </c>
      <c r="O7" s="2">
        <v>110</v>
      </c>
      <c r="P7" s="18"/>
    </row>
    <row r="8" spans="1:16" x14ac:dyDescent="0.2">
      <c r="A8">
        <v>1</v>
      </c>
      <c r="B8">
        <v>15</v>
      </c>
      <c r="C8" t="s">
        <v>44</v>
      </c>
      <c r="D8">
        <v>58</v>
      </c>
      <c r="E8" s="2">
        <v>0.88400000000000001</v>
      </c>
      <c r="F8" s="2">
        <v>0.82150000000000001</v>
      </c>
      <c r="G8" t="s">
        <v>42</v>
      </c>
      <c r="H8" t="s">
        <v>29</v>
      </c>
      <c r="I8" s="2">
        <v>1</v>
      </c>
      <c r="J8" s="2" t="s">
        <v>43</v>
      </c>
      <c r="K8" s="2">
        <v>1.01</v>
      </c>
      <c r="L8" s="2">
        <v>0.82971499999999998</v>
      </c>
      <c r="M8" s="8">
        <v>7.5630787037037073E-3</v>
      </c>
      <c r="N8" s="8">
        <v>6.2751998466435213E-3</v>
      </c>
      <c r="O8" s="2">
        <v>110</v>
      </c>
      <c r="P8" s="18"/>
    </row>
    <row r="9" spans="1:16" x14ac:dyDescent="0.2">
      <c r="A9">
        <v>1</v>
      </c>
      <c r="B9">
        <v>22</v>
      </c>
      <c r="C9" t="s">
        <v>53</v>
      </c>
      <c r="D9">
        <v>66</v>
      </c>
      <c r="E9" s="2">
        <v>0.81799999999999995</v>
      </c>
      <c r="F9" s="2">
        <v>0.79149999999999998</v>
      </c>
      <c r="G9" t="s">
        <v>89</v>
      </c>
      <c r="H9" t="s">
        <v>46</v>
      </c>
      <c r="I9" s="2">
        <v>0.98329999999999995</v>
      </c>
      <c r="J9" s="2" t="s">
        <v>35</v>
      </c>
      <c r="K9" s="2">
        <v>0.99</v>
      </c>
      <c r="L9" s="2">
        <v>0.77049913049999996</v>
      </c>
      <c r="M9" s="8">
        <v>8.2221064814814795E-3</v>
      </c>
      <c r="N9" s="8">
        <v>6.3351258948598941E-3</v>
      </c>
      <c r="O9" s="2">
        <v>109.37365846653236</v>
      </c>
      <c r="P9" s="18"/>
    </row>
    <row r="10" spans="1:16" x14ac:dyDescent="0.2">
      <c r="A10">
        <v>1</v>
      </c>
      <c r="B10">
        <v>22</v>
      </c>
      <c r="C10" t="s">
        <v>173</v>
      </c>
      <c r="D10">
        <v>81</v>
      </c>
      <c r="E10" s="2">
        <v>0.71299999999999997</v>
      </c>
      <c r="F10" s="2">
        <v>0.79149999999999998</v>
      </c>
      <c r="G10" t="s">
        <v>89</v>
      </c>
      <c r="H10" t="s">
        <v>46</v>
      </c>
      <c r="I10" s="2">
        <v>0.98329999999999995</v>
      </c>
      <c r="J10" s="2" t="s">
        <v>35</v>
      </c>
      <c r="K10" s="2">
        <v>0.99</v>
      </c>
      <c r="L10" s="2">
        <v>0.77049913049999996</v>
      </c>
      <c r="M10" s="8">
        <v>8.2221064814814795E-3</v>
      </c>
      <c r="N10" s="8">
        <v>6.3351258948598941E-3</v>
      </c>
      <c r="O10" s="2">
        <v>109.37365846653236</v>
      </c>
      <c r="P10" s="18"/>
    </row>
    <row r="11" spans="1:16" x14ac:dyDescent="0.2">
      <c r="A11">
        <v>1</v>
      </c>
      <c r="B11">
        <v>22</v>
      </c>
      <c r="C11" t="s">
        <v>52</v>
      </c>
      <c r="D11">
        <v>72</v>
      </c>
      <c r="E11" s="2">
        <v>0.78300000000000003</v>
      </c>
      <c r="F11" s="2">
        <v>0.79149999999999998</v>
      </c>
      <c r="G11" t="s">
        <v>89</v>
      </c>
      <c r="H11" t="s">
        <v>46</v>
      </c>
      <c r="I11" s="2">
        <v>0.98329999999999995</v>
      </c>
      <c r="J11" s="2" t="s">
        <v>35</v>
      </c>
      <c r="K11" s="2">
        <v>0.99</v>
      </c>
      <c r="L11" s="2">
        <v>0.77049913049999996</v>
      </c>
      <c r="M11" s="8">
        <v>8.2221064814814795E-3</v>
      </c>
      <c r="N11" s="8">
        <v>6.3351258948598941E-3</v>
      </c>
      <c r="O11" s="2">
        <v>109.37365846653236</v>
      </c>
      <c r="P11" s="18"/>
    </row>
    <row r="12" spans="1:16" x14ac:dyDescent="0.2">
      <c r="A12">
        <v>1</v>
      </c>
      <c r="B12">
        <v>22</v>
      </c>
      <c r="C12" t="s">
        <v>73</v>
      </c>
      <c r="D12">
        <v>65</v>
      </c>
      <c r="E12" s="2">
        <v>0.85199999999999998</v>
      </c>
      <c r="F12" s="2">
        <v>0.79149999999999998</v>
      </c>
      <c r="G12" t="s">
        <v>89</v>
      </c>
      <c r="H12" t="s">
        <v>46</v>
      </c>
      <c r="I12" s="2">
        <v>0.98329999999999995</v>
      </c>
      <c r="J12" s="2" t="s">
        <v>35</v>
      </c>
      <c r="K12" s="2">
        <v>0.99</v>
      </c>
      <c r="L12" s="2">
        <v>0.77049913049999996</v>
      </c>
      <c r="M12" s="8">
        <v>8.2221064814814795E-3</v>
      </c>
      <c r="N12" s="8">
        <v>6.3351258948598941E-3</v>
      </c>
      <c r="O12" s="2">
        <v>109.37365846653236</v>
      </c>
      <c r="P12" s="18"/>
    </row>
    <row r="13" spans="1:16" x14ac:dyDescent="0.2">
      <c r="A13">
        <v>1</v>
      </c>
      <c r="B13">
        <v>3</v>
      </c>
      <c r="C13" t="s">
        <v>66</v>
      </c>
      <c r="D13">
        <v>16</v>
      </c>
      <c r="E13" s="2">
        <v>0.93400000000000005</v>
      </c>
      <c r="F13" s="2">
        <v>0.93400000000000005</v>
      </c>
      <c r="G13" t="s">
        <v>102</v>
      </c>
      <c r="H13" t="s">
        <v>21</v>
      </c>
      <c r="I13" s="2">
        <v>1.0825</v>
      </c>
      <c r="J13" s="2" t="s">
        <v>17</v>
      </c>
      <c r="K13" s="2">
        <v>1.02</v>
      </c>
      <c r="L13" s="2">
        <v>1.0312760999999999</v>
      </c>
      <c r="M13" s="8">
        <v>6.2372685185185239E-3</v>
      </c>
      <c r="N13" s="8">
        <v>6.4323459524305605E-3</v>
      </c>
      <c r="O13" s="2">
        <v>108.35752338412614</v>
      </c>
      <c r="P13" s="18"/>
    </row>
    <row r="14" spans="1:16" x14ac:dyDescent="0.2">
      <c r="A14">
        <v>1</v>
      </c>
      <c r="B14">
        <v>3</v>
      </c>
      <c r="C14" t="s">
        <v>62</v>
      </c>
      <c r="D14">
        <v>16</v>
      </c>
      <c r="E14" s="2">
        <v>0.93400000000000005</v>
      </c>
      <c r="F14" s="2">
        <v>0.93400000000000005</v>
      </c>
      <c r="G14" t="s">
        <v>102</v>
      </c>
      <c r="H14" t="s">
        <v>21</v>
      </c>
      <c r="I14" s="2">
        <v>1.0825</v>
      </c>
      <c r="J14" s="2" t="s">
        <v>17</v>
      </c>
      <c r="K14" s="2">
        <v>1.02</v>
      </c>
      <c r="L14" s="2">
        <v>1.0312760999999999</v>
      </c>
      <c r="M14" s="8">
        <v>6.2372685185185239E-3</v>
      </c>
      <c r="N14" s="8">
        <v>6.4323459524305605E-3</v>
      </c>
      <c r="O14" s="2">
        <v>108.35752338412614</v>
      </c>
      <c r="P14" s="18"/>
    </row>
    <row r="15" spans="1:16" x14ac:dyDescent="0.2">
      <c r="A15">
        <v>1</v>
      </c>
      <c r="B15">
        <v>1</v>
      </c>
      <c r="C15" t="s">
        <v>74</v>
      </c>
      <c r="D15">
        <v>17</v>
      </c>
      <c r="E15" s="2">
        <v>0.85</v>
      </c>
      <c r="F15" s="2">
        <v>0.81600000000000006</v>
      </c>
      <c r="G15" t="s">
        <v>174</v>
      </c>
      <c r="H15" t="s">
        <v>174</v>
      </c>
      <c r="I15" s="2">
        <v>1.039833</v>
      </c>
      <c r="J15" s="2" t="s">
        <v>43</v>
      </c>
      <c r="K15" s="2">
        <v>1.01</v>
      </c>
      <c r="L15" s="2">
        <v>0.85698876528000001</v>
      </c>
      <c r="M15" s="8">
        <v>7.801041666666661E-3</v>
      </c>
      <c r="N15" s="8">
        <v>6.6854050658144955E-3</v>
      </c>
      <c r="O15" s="2">
        <v>105.71257285172062</v>
      </c>
      <c r="P15" s="18"/>
    </row>
    <row r="16" spans="1:16" x14ac:dyDescent="0.2">
      <c r="A16">
        <v>1</v>
      </c>
      <c r="B16">
        <v>1</v>
      </c>
      <c r="C16" t="s">
        <v>121</v>
      </c>
      <c r="D16">
        <v>14</v>
      </c>
      <c r="E16" s="2">
        <v>0.79800000000000004</v>
      </c>
      <c r="F16" s="2">
        <v>0.81600000000000006</v>
      </c>
      <c r="G16" t="s">
        <v>174</v>
      </c>
      <c r="H16" t="s">
        <v>174</v>
      </c>
      <c r="I16" s="2">
        <v>1.039833</v>
      </c>
      <c r="J16" s="2" t="s">
        <v>43</v>
      </c>
      <c r="K16" s="2">
        <v>1.01</v>
      </c>
      <c r="L16" s="2">
        <v>0.85698876528000001</v>
      </c>
      <c r="M16" s="8">
        <v>7.801041666666661E-3</v>
      </c>
      <c r="N16" s="8">
        <v>6.6854050658144955E-3</v>
      </c>
      <c r="O16" s="2">
        <v>105.71257285172062</v>
      </c>
      <c r="P16" s="18"/>
    </row>
    <row r="17" spans="1:16" x14ac:dyDescent="0.2">
      <c r="A17">
        <v>1</v>
      </c>
      <c r="B17">
        <v>1</v>
      </c>
      <c r="C17" t="s">
        <v>31</v>
      </c>
      <c r="D17">
        <v>14</v>
      </c>
      <c r="E17" s="2">
        <v>0.79800000000000004</v>
      </c>
      <c r="F17" s="2">
        <v>0.81600000000000006</v>
      </c>
      <c r="G17" t="s">
        <v>174</v>
      </c>
      <c r="H17" t="s">
        <v>174</v>
      </c>
      <c r="I17" s="2">
        <v>1.039833</v>
      </c>
      <c r="J17" s="2" t="s">
        <v>43</v>
      </c>
      <c r="K17" s="2">
        <v>1.01</v>
      </c>
      <c r="L17" s="2">
        <v>0.85698876528000001</v>
      </c>
      <c r="M17" s="8">
        <v>7.801041666666661E-3</v>
      </c>
      <c r="N17" s="8">
        <v>6.6854050658144955E-3</v>
      </c>
      <c r="O17" s="2">
        <v>105.71257285172062</v>
      </c>
      <c r="P17" s="18"/>
    </row>
    <row r="18" spans="1:16" x14ac:dyDescent="0.2">
      <c r="A18">
        <v>1</v>
      </c>
      <c r="B18">
        <v>1</v>
      </c>
      <c r="C18" t="s">
        <v>117</v>
      </c>
      <c r="D18">
        <v>15</v>
      </c>
      <c r="E18" s="2">
        <v>0.81799999999999995</v>
      </c>
      <c r="F18" s="2">
        <v>0.81600000000000006</v>
      </c>
      <c r="G18" t="s">
        <v>174</v>
      </c>
      <c r="H18" t="s">
        <v>174</v>
      </c>
      <c r="I18" s="2">
        <v>1.039833</v>
      </c>
      <c r="J18" s="2" t="s">
        <v>43</v>
      </c>
      <c r="K18" s="2">
        <v>1.01</v>
      </c>
      <c r="L18" s="2">
        <v>0.85698876528000001</v>
      </c>
      <c r="M18" s="8">
        <v>7.801041666666661E-3</v>
      </c>
      <c r="N18" s="8">
        <v>6.6854050658144955E-3</v>
      </c>
      <c r="O18" s="2">
        <v>105.71257285172062</v>
      </c>
      <c r="P18" s="18"/>
    </row>
    <row r="19" spans="1:16" x14ac:dyDescent="0.2">
      <c r="A19">
        <v>1</v>
      </c>
      <c r="B19">
        <v>4</v>
      </c>
      <c r="C19" t="s">
        <v>22</v>
      </c>
      <c r="D19">
        <v>17</v>
      </c>
      <c r="E19" s="2">
        <v>0.95</v>
      </c>
      <c r="F19" s="2">
        <v>0.95</v>
      </c>
      <c r="G19" t="s">
        <v>103</v>
      </c>
      <c r="H19" t="s">
        <v>21</v>
      </c>
      <c r="I19" s="2">
        <v>1.0825</v>
      </c>
      <c r="J19" s="2" t="s">
        <v>17</v>
      </c>
      <c r="K19" s="2">
        <v>1.02</v>
      </c>
      <c r="L19" s="2">
        <v>1.0489424999999999</v>
      </c>
      <c r="M19" s="8">
        <v>6.3827546296296236E-3</v>
      </c>
      <c r="N19" s="8">
        <v>6.6951425980902712E-3</v>
      </c>
      <c r="O19" s="2">
        <v>105.6107970617373</v>
      </c>
      <c r="P19" s="18"/>
    </row>
    <row r="20" spans="1:16" x14ac:dyDescent="0.2">
      <c r="A20">
        <v>1</v>
      </c>
      <c r="B20">
        <v>4</v>
      </c>
      <c r="C20" t="s">
        <v>15</v>
      </c>
      <c r="D20">
        <v>17</v>
      </c>
      <c r="E20" s="2">
        <v>0.95</v>
      </c>
      <c r="F20" s="2">
        <v>0.95</v>
      </c>
      <c r="G20" t="s">
        <v>103</v>
      </c>
      <c r="H20" t="s">
        <v>21</v>
      </c>
      <c r="I20" s="2">
        <v>1.0825</v>
      </c>
      <c r="J20" s="2" t="s">
        <v>17</v>
      </c>
      <c r="K20" s="2">
        <v>1.02</v>
      </c>
      <c r="L20" s="2">
        <v>1.0489424999999999</v>
      </c>
      <c r="M20" s="8">
        <v>6.3827546296296236E-3</v>
      </c>
      <c r="N20" s="8">
        <v>6.6951425980902712E-3</v>
      </c>
      <c r="O20" s="2">
        <v>105.6107970617373</v>
      </c>
      <c r="P20" s="18"/>
    </row>
    <row r="21" spans="1:16" x14ac:dyDescent="0.2">
      <c r="A21">
        <v>1</v>
      </c>
      <c r="B21">
        <v>2</v>
      </c>
      <c r="C21" t="s">
        <v>18</v>
      </c>
      <c r="D21">
        <v>18</v>
      </c>
      <c r="E21" s="2">
        <v>0.96599999999999997</v>
      </c>
      <c r="F21" s="2">
        <v>0.96599999999999997</v>
      </c>
      <c r="G21" t="s">
        <v>141</v>
      </c>
      <c r="H21" t="s">
        <v>19</v>
      </c>
      <c r="I21" s="2">
        <v>1</v>
      </c>
      <c r="J21" s="2" t="s">
        <v>17</v>
      </c>
      <c r="K21" s="2">
        <v>1.02</v>
      </c>
      <c r="L21" s="2">
        <v>0.98531999999999997</v>
      </c>
      <c r="M21" s="8">
        <v>6.7957175925925997E-3</v>
      </c>
      <c r="N21" s="8">
        <v>6.6959564583333403E-3</v>
      </c>
      <c r="O21" s="2">
        <v>105.60229066947809</v>
      </c>
      <c r="P21" s="18"/>
    </row>
    <row r="22" spans="1:16" x14ac:dyDescent="0.2">
      <c r="A22">
        <v>1</v>
      </c>
      <c r="B22">
        <v>7</v>
      </c>
      <c r="C22" t="s">
        <v>25</v>
      </c>
      <c r="D22">
        <v>46</v>
      </c>
      <c r="E22" s="2">
        <v>0.84199999999999997</v>
      </c>
      <c r="F22" s="2">
        <v>0.80249999999999999</v>
      </c>
      <c r="G22" t="s">
        <v>133</v>
      </c>
      <c r="H22" t="s">
        <v>27</v>
      </c>
      <c r="I22" s="2">
        <v>1.01776</v>
      </c>
      <c r="J22" s="2" t="s">
        <v>17</v>
      </c>
      <c r="K22" s="2">
        <v>1.02</v>
      </c>
      <c r="L22" s="2">
        <v>0.83308744800000001</v>
      </c>
      <c r="M22" s="8">
        <v>8.0927083333333302E-3</v>
      </c>
      <c r="N22" s="8">
        <v>6.7419337328249972E-3</v>
      </c>
      <c r="O22" s="2">
        <v>105.1217404335308</v>
      </c>
      <c r="P22" s="18"/>
    </row>
    <row r="23" spans="1:16" x14ac:dyDescent="0.2">
      <c r="A23">
        <v>1</v>
      </c>
      <c r="B23">
        <v>7</v>
      </c>
      <c r="C23" t="s">
        <v>40</v>
      </c>
      <c r="D23">
        <v>65</v>
      </c>
      <c r="E23" s="2">
        <v>0.76300000000000001</v>
      </c>
      <c r="F23" s="2">
        <v>0.80249999999999999</v>
      </c>
      <c r="G23" t="s">
        <v>133</v>
      </c>
      <c r="H23" t="s">
        <v>27</v>
      </c>
      <c r="I23" s="2">
        <v>1.01776</v>
      </c>
      <c r="J23" s="2" t="s">
        <v>17</v>
      </c>
      <c r="K23" s="2">
        <v>1.02</v>
      </c>
      <c r="L23" s="2">
        <v>0.83308744800000001</v>
      </c>
      <c r="M23" s="8">
        <v>8.0927083333333302E-3</v>
      </c>
      <c r="N23" s="8">
        <v>6.7419337328249972E-3</v>
      </c>
      <c r="O23" s="2">
        <v>105.1217404335308</v>
      </c>
      <c r="P23" s="18"/>
    </row>
    <row r="24" spans="1:16" x14ac:dyDescent="0.2">
      <c r="A24">
        <v>1</v>
      </c>
      <c r="B24">
        <v>9</v>
      </c>
      <c r="C24" t="s">
        <v>57</v>
      </c>
      <c r="D24">
        <v>15</v>
      </c>
      <c r="E24" s="2">
        <v>0.81799999999999995</v>
      </c>
      <c r="F24" s="2">
        <v>0.81799999999999995</v>
      </c>
      <c r="G24" t="s">
        <v>109</v>
      </c>
      <c r="H24" t="s">
        <v>21</v>
      </c>
      <c r="I24" s="2">
        <v>1.0825</v>
      </c>
      <c r="J24" s="2" t="s">
        <v>17</v>
      </c>
      <c r="K24" s="2">
        <v>1.02</v>
      </c>
      <c r="L24" s="2">
        <v>0.90319469999999991</v>
      </c>
      <c r="M24" s="8">
        <v>7.6063657407407399E-3</v>
      </c>
      <c r="N24" s="8">
        <v>6.8700292232986094E-3</v>
      </c>
      <c r="O24" s="2">
        <v>103.78289817175104</v>
      </c>
      <c r="P24" s="18"/>
    </row>
    <row r="25" spans="1:16" x14ac:dyDescent="0.2">
      <c r="A25">
        <v>1</v>
      </c>
      <c r="B25">
        <v>9</v>
      </c>
      <c r="C25" t="s">
        <v>78</v>
      </c>
      <c r="D25">
        <v>15</v>
      </c>
      <c r="E25" s="2">
        <v>0.81799999999999995</v>
      </c>
      <c r="F25" s="2">
        <v>0.81799999999999995</v>
      </c>
      <c r="G25" t="s">
        <v>109</v>
      </c>
      <c r="H25" t="s">
        <v>21</v>
      </c>
      <c r="I25" s="2">
        <v>1.0825</v>
      </c>
      <c r="J25" s="2" t="s">
        <v>17</v>
      </c>
      <c r="K25" s="2">
        <v>1.02</v>
      </c>
      <c r="L25" s="2">
        <v>0.90319469999999991</v>
      </c>
      <c r="M25" s="8">
        <v>7.6063657407407399E-3</v>
      </c>
      <c r="N25" s="8">
        <v>6.8700292232986094E-3</v>
      </c>
      <c r="O25" s="2">
        <v>103.78289817175104</v>
      </c>
      <c r="P25" s="18"/>
    </row>
    <row r="26" spans="1:16" x14ac:dyDescent="0.2">
      <c r="A26">
        <v>1</v>
      </c>
      <c r="B26">
        <v>20</v>
      </c>
      <c r="C26" t="s">
        <v>169</v>
      </c>
      <c r="D26">
        <v>16</v>
      </c>
      <c r="E26" s="2">
        <v>0.93400000000000005</v>
      </c>
      <c r="F26" s="2">
        <v>0.92400000000000004</v>
      </c>
      <c r="G26" t="s">
        <v>175</v>
      </c>
      <c r="H26" t="s">
        <v>108</v>
      </c>
      <c r="I26" s="2">
        <v>0.92500000000000004</v>
      </c>
      <c r="J26" s="2" t="s">
        <v>30</v>
      </c>
      <c r="K26" s="2">
        <v>1</v>
      </c>
      <c r="L26" s="2">
        <v>0.85470000000000013</v>
      </c>
      <c r="M26" s="8">
        <v>8.323611111111108E-3</v>
      </c>
      <c r="N26" s="8">
        <v>7.114190416666665E-3</v>
      </c>
      <c r="O26" s="2">
        <v>101.23094787936294</v>
      </c>
      <c r="P26" s="18"/>
    </row>
    <row r="27" spans="1:16" x14ac:dyDescent="0.2">
      <c r="A27">
        <v>1</v>
      </c>
      <c r="B27">
        <v>20</v>
      </c>
      <c r="C27" t="s">
        <v>123</v>
      </c>
      <c r="D27">
        <v>15</v>
      </c>
      <c r="E27" s="2">
        <v>0.91400000000000003</v>
      </c>
      <c r="F27" s="2">
        <v>0.92400000000000004</v>
      </c>
      <c r="G27" t="s">
        <v>175</v>
      </c>
      <c r="H27" t="s">
        <v>108</v>
      </c>
      <c r="I27" s="2">
        <v>0.92500000000000004</v>
      </c>
      <c r="J27" s="2" t="s">
        <v>30</v>
      </c>
      <c r="K27" s="2">
        <v>1</v>
      </c>
      <c r="L27" s="2">
        <v>0.85470000000000013</v>
      </c>
      <c r="M27" s="8">
        <v>8.323611111111108E-3</v>
      </c>
      <c r="N27" s="8">
        <v>7.114190416666665E-3</v>
      </c>
      <c r="O27" s="2">
        <v>101.23094787936294</v>
      </c>
      <c r="P27" s="18"/>
    </row>
    <row r="28" spans="1:16" ht="15" customHeight="1" x14ac:dyDescent="0.2">
      <c r="A28">
        <v>1</v>
      </c>
      <c r="B28">
        <v>16</v>
      </c>
      <c r="C28" t="s">
        <v>99</v>
      </c>
      <c r="D28">
        <v>45</v>
      </c>
      <c r="E28" s="2">
        <v>0.94</v>
      </c>
      <c r="F28" s="2">
        <v>0.89999999999999991</v>
      </c>
      <c r="G28" t="s">
        <v>71</v>
      </c>
      <c r="H28" t="s">
        <v>21</v>
      </c>
      <c r="I28" s="2">
        <v>1.0825</v>
      </c>
      <c r="J28" s="2" t="s">
        <v>17</v>
      </c>
      <c r="K28" s="2">
        <v>1.02</v>
      </c>
      <c r="L28" s="2">
        <v>0.99373499999999992</v>
      </c>
      <c r="M28" s="8">
        <v>7.2561342592592608E-3</v>
      </c>
      <c r="N28" s="8">
        <v>7.2106745781250012E-3</v>
      </c>
      <c r="O28" s="2">
        <v>100.22250431530624</v>
      </c>
      <c r="P28" s="18"/>
    </row>
    <row r="29" spans="1:16" x14ac:dyDescent="0.2">
      <c r="A29">
        <v>1</v>
      </c>
      <c r="B29">
        <v>16</v>
      </c>
      <c r="C29" t="s">
        <v>100</v>
      </c>
      <c r="D29">
        <v>12</v>
      </c>
      <c r="E29" s="2">
        <v>0.86</v>
      </c>
      <c r="F29" s="2">
        <v>0.89999999999999991</v>
      </c>
      <c r="G29" t="s">
        <v>71</v>
      </c>
      <c r="H29" t="s">
        <v>21</v>
      </c>
      <c r="I29" s="2">
        <v>1.0825</v>
      </c>
      <c r="J29" s="2" t="s">
        <v>17</v>
      </c>
      <c r="K29" s="2">
        <v>1.02</v>
      </c>
      <c r="L29" s="2">
        <v>0.99373499999999992</v>
      </c>
      <c r="M29" s="8">
        <v>7.2561342592592608E-3</v>
      </c>
      <c r="N29" s="8">
        <v>7.2106745781250012E-3</v>
      </c>
      <c r="O29" s="2">
        <v>100.22250431530624</v>
      </c>
      <c r="P29" s="18"/>
    </row>
    <row r="30" spans="1:16" x14ac:dyDescent="0.2">
      <c r="A30">
        <v>1</v>
      </c>
      <c r="B30">
        <v>51</v>
      </c>
      <c r="C30" t="s">
        <v>157</v>
      </c>
      <c r="D30">
        <v>42</v>
      </c>
      <c r="E30" s="2">
        <v>0.86799999999999999</v>
      </c>
      <c r="F30" s="2">
        <v>0.877</v>
      </c>
      <c r="G30" t="s">
        <v>147</v>
      </c>
      <c r="H30" t="s">
        <v>21</v>
      </c>
      <c r="I30" s="2">
        <v>1.0825</v>
      </c>
      <c r="J30" s="2" t="s">
        <v>43</v>
      </c>
      <c r="K30" s="2">
        <v>1.01</v>
      </c>
      <c r="L30" s="2">
        <v>0.95884602500000005</v>
      </c>
      <c r="M30" s="8">
        <v>7.5423611111111108E-3</v>
      </c>
      <c r="N30" s="8">
        <v>7.2319629705034725E-3</v>
      </c>
      <c r="O30" s="2">
        <v>100</v>
      </c>
      <c r="P30" s="18"/>
    </row>
    <row r="31" spans="1:16" x14ac:dyDescent="0.2">
      <c r="A31">
        <v>1</v>
      </c>
      <c r="B31">
        <v>51</v>
      </c>
      <c r="C31" t="s">
        <v>176</v>
      </c>
      <c r="D31">
        <v>32</v>
      </c>
      <c r="E31" s="2">
        <v>0.88600000000000001</v>
      </c>
      <c r="F31" s="2">
        <v>0.877</v>
      </c>
      <c r="G31" t="s">
        <v>147</v>
      </c>
      <c r="H31" t="s">
        <v>21</v>
      </c>
      <c r="I31" s="2">
        <v>1.0825</v>
      </c>
      <c r="J31" s="2" t="s">
        <v>43</v>
      </c>
      <c r="K31" s="2">
        <v>1.01</v>
      </c>
      <c r="L31" s="2">
        <v>0.95884602500000005</v>
      </c>
      <c r="M31" s="8">
        <v>7.5423611111111108E-3</v>
      </c>
      <c r="N31" s="8">
        <v>7.2319629705034725E-3</v>
      </c>
      <c r="O31" s="2">
        <v>100</v>
      </c>
      <c r="P31" s="18"/>
    </row>
    <row r="32" spans="1:16" x14ac:dyDescent="0.2">
      <c r="A32">
        <v>1</v>
      </c>
      <c r="B32">
        <v>17</v>
      </c>
      <c r="C32" t="s">
        <v>92</v>
      </c>
      <c r="D32">
        <v>16</v>
      </c>
      <c r="E32" s="2">
        <v>0.93400000000000005</v>
      </c>
      <c r="F32" s="2">
        <v>0.93400000000000005</v>
      </c>
      <c r="G32" t="s">
        <v>177</v>
      </c>
      <c r="H32" t="s">
        <v>21</v>
      </c>
      <c r="I32" s="2">
        <v>1.0825</v>
      </c>
      <c r="J32" s="2" t="s">
        <v>30</v>
      </c>
      <c r="K32" s="2">
        <v>1</v>
      </c>
      <c r="L32" s="2">
        <v>1.011055</v>
      </c>
      <c r="M32" s="8">
        <v>7.178009259259252E-3</v>
      </c>
      <c r="N32" s="8">
        <v>7.2573621516203637E-3</v>
      </c>
      <c r="O32" s="2">
        <v>99.734530099629879</v>
      </c>
      <c r="P32" s="18"/>
    </row>
    <row r="33" spans="1:16" x14ac:dyDescent="0.2">
      <c r="A33">
        <v>1</v>
      </c>
      <c r="B33">
        <v>17</v>
      </c>
      <c r="C33" t="s">
        <v>96</v>
      </c>
      <c r="D33">
        <v>16</v>
      </c>
      <c r="E33" s="2">
        <v>0.93400000000000005</v>
      </c>
      <c r="F33" s="2">
        <v>0.93400000000000005</v>
      </c>
      <c r="G33" t="s">
        <v>177</v>
      </c>
      <c r="H33" t="s">
        <v>21</v>
      </c>
      <c r="I33" s="2">
        <v>1.0825</v>
      </c>
      <c r="J33" s="2" t="s">
        <v>30</v>
      </c>
      <c r="K33" s="2">
        <v>1</v>
      </c>
      <c r="L33" s="2">
        <v>1.011055</v>
      </c>
      <c r="M33" s="8">
        <v>7.178009259259252E-3</v>
      </c>
      <c r="N33" s="8">
        <v>7.2573621516203637E-3</v>
      </c>
      <c r="O33" s="2">
        <v>99.734530099629879</v>
      </c>
      <c r="P33" s="18"/>
    </row>
    <row r="34" spans="1:16" x14ac:dyDescent="0.2">
      <c r="A34">
        <v>1</v>
      </c>
      <c r="B34">
        <v>10</v>
      </c>
      <c r="C34" t="s">
        <v>63</v>
      </c>
      <c r="D34">
        <v>17</v>
      </c>
      <c r="E34" s="2">
        <v>0.95</v>
      </c>
      <c r="F34" s="2">
        <v>0.95</v>
      </c>
      <c r="G34" t="s">
        <v>69</v>
      </c>
      <c r="H34" t="s">
        <v>19</v>
      </c>
      <c r="I34" s="2">
        <v>1</v>
      </c>
      <c r="J34" s="2" t="s">
        <v>17</v>
      </c>
      <c r="K34" s="2">
        <v>1.02</v>
      </c>
      <c r="L34" s="2">
        <v>0.96899999999999997</v>
      </c>
      <c r="M34" s="8">
        <v>7.5040509259259244E-3</v>
      </c>
      <c r="N34" s="8">
        <v>7.2714253472222204E-3</v>
      </c>
      <c r="O34" s="2">
        <v>99.587542875194217</v>
      </c>
      <c r="P34" s="18"/>
    </row>
    <row r="35" spans="1:16" x14ac:dyDescent="0.2">
      <c r="A35">
        <v>1</v>
      </c>
      <c r="B35">
        <v>11</v>
      </c>
      <c r="C35" t="s">
        <v>67</v>
      </c>
      <c r="D35">
        <v>17</v>
      </c>
      <c r="E35" s="2">
        <v>0.95</v>
      </c>
      <c r="F35" s="2">
        <v>0.95</v>
      </c>
      <c r="G35" t="s">
        <v>153</v>
      </c>
      <c r="H35" t="s">
        <v>21</v>
      </c>
      <c r="I35" s="2">
        <v>1.0825</v>
      </c>
      <c r="J35" s="2" t="s">
        <v>17</v>
      </c>
      <c r="K35" s="2">
        <v>1.02</v>
      </c>
      <c r="L35" s="2">
        <v>1.0489424999999999</v>
      </c>
      <c r="M35" s="8">
        <v>6.9398148148148119E-3</v>
      </c>
      <c r="N35" s="8">
        <v>7.2794667013888854E-3</v>
      </c>
      <c r="O35" s="2">
        <v>99.503495382495885</v>
      </c>
      <c r="P35" s="18"/>
    </row>
    <row r="36" spans="1:16" x14ac:dyDescent="0.2">
      <c r="A36">
        <v>1</v>
      </c>
      <c r="B36">
        <v>11</v>
      </c>
      <c r="C36" t="s">
        <v>80</v>
      </c>
      <c r="D36">
        <v>17</v>
      </c>
      <c r="E36" s="2">
        <v>0.95</v>
      </c>
      <c r="F36" s="2">
        <v>0.95</v>
      </c>
      <c r="G36" t="s">
        <v>153</v>
      </c>
      <c r="H36" t="s">
        <v>21</v>
      </c>
      <c r="I36" s="2">
        <v>1.0825</v>
      </c>
      <c r="J36" s="2" t="s">
        <v>17</v>
      </c>
      <c r="K36" s="2">
        <v>1.02</v>
      </c>
      <c r="L36" s="2">
        <v>1.0489424999999999</v>
      </c>
      <c r="M36" s="8">
        <v>6.9398148148148119E-3</v>
      </c>
      <c r="N36" s="8">
        <v>7.2794667013888854E-3</v>
      </c>
      <c r="O36" s="2">
        <v>99.503495382495885</v>
      </c>
      <c r="P36" s="18"/>
    </row>
    <row r="37" spans="1:16" x14ac:dyDescent="0.2">
      <c r="A37">
        <v>1</v>
      </c>
      <c r="B37">
        <v>18</v>
      </c>
      <c r="C37" t="s">
        <v>26</v>
      </c>
      <c r="D37">
        <v>52</v>
      </c>
      <c r="E37" s="2">
        <v>0.91400000000000003</v>
      </c>
      <c r="F37" s="2">
        <v>0.91400000000000003</v>
      </c>
      <c r="G37" t="s">
        <v>128</v>
      </c>
      <c r="H37" t="s">
        <v>19</v>
      </c>
      <c r="I37" s="2">
        <v>1</v>
      </c>
      <c r="J37" s="2" t="s">
        <v>17</v>
      </c>
      <c r="K37" s="2">
        <v>1.02</v>
      </c>
      <c r="L37" s="2">
        <v>0.93228</v>
      </c>
      <c r="M37" s="8">
        <v>7.8422453703703709E-3</v>
      </c>
      <c r="N37" s="8">
        <v>7.3111685138888896E-3</v>
      </c>
      <c r="O37" s="2">
        <v>99.172150959728967</v>
      </c>
      <c r="P37" s="18"/>
    </row>
    <row r="38" spans="1:16" x14ac:dyDescent="0.2">
      <c r="A38">
        <v>1</v>
      </c>
      <c r="B38">
        <v>12</v>
      </c>
      <c r="C38" t="s">
        <v>98</v>
      </c>
      <c r="D38">
        <v>15</v>
      </c>
      <c r="E38" s="2">
        <v>0.81799999999999995</v>
      </c>
      <c r="F38" s="2">
        <v>0.82699999999999996</v>
      </c>
      <c r="G38" t="s">
        <v>127</v>
      </c>
      <c r="H38" t="s">
        <v>21</v>
      </c>
      <c r="I38" s="2">
        <v>1.0825</v>
      </c>
      <c r="J38" s="2" t="s">
        <v>30</v>
      </c>
      <c r="K38" s="2">
        <v>1</v>
      </c>
      <c r="L38" s="2">
        <v>0.89522749999999995</v>
      </c>
      <c r="M38" s="8">
        <v>8.2197916666666704E-3</v>
      </c>
      <c r="N38" s="8">
        <v>7.358583544270836E-3</v>
      </c>
      <c r="O38" s="2">
        <v>98.676573431712882</v>
      </c>
      <c r="P38" s="18"/>
    </row>
    <row r="39" spans="1:16" x14ac:dyDescent="0.2">
      <c r="A39">
        <v>1</v>
      </c>
      <c r="B39">
        <v>12</v>
      </c>
      <c r="C39" t="s">
        <v>32</v>
      </c>
      <c r="D39">
        <v>16</v>
      </c>
      <c r="E39" s="2">
        <v>0.83599999999999997</v>
      </c>
      <c r="F39" s="2">
        <v>0.82699999999999996</v>
      </c>
      <c r="G39" t="s">
        <v>127</v>
      </c>
      <c r="H39" t="s">
        <v>21</v>
      </c>
      <c r="I39" s="2">
        <v>1.0825</v>
      </c>
      <c r="J39" s="2" t="s">
        <v>30</v>
      </c>
      <c r="K39" s="2">
        <v>1</v>
      </c>
      <c r="L39" s="2">
        <v>0.89522749999999995</v>
      </c>
      <c r="M39" s="8">
        <v>8.2197916666666704E-3</v>
      </c>
      <c r="N39" s="8">
        <v>7.358583544270836E-3</v>
      </c>
      <c r="O39" s="2">
        <v>98.676573431712882</v>
      </c>
      <c r="P39" s="18"/>
    </row>
    <row r="40" spans="1:16" x14ac:dyDescent="0.2">
      <c r="A40">
        <v>1</v>
      </c>
      <c r="B40">
        <v>8</v>
      </c>
      <c r="C40" t="s">
        <v>87</v>
      </c>
      <c r="D40">
        <v>27</v>
      </c>
      <c r="E40" s="2">
        <v>0.89500000000000002</v>
      </c>
      <c r="F40" s="2">
        <v>0.89050000000000007</v>
      </c>
      <c r="G40" t="s">
        <v>154</v>
      </c>
      <c r="H40" t="s">
        <v>21</v>
      </c>
      <c r="I40" s="2">
        <v>1.0825</v>
      </c>
      <c r="J40" s="2" t="s">
        <v>17</v>
      </c>
      <c r="K40" s="2">
        <v>1.02</v>
      </c>
      <c r="L40" s="2">
        <v>0.98324557500000009</v>
      </c>
      <c r="M40" s="8">
        <v>7.5744212962962909E-3</v>
      </c>
      <c r="N40" s="8">
        <v>7.4475162227690926E-3</v>
      </c>
      <c r="O40" s="2">
        <v>97.747057271647392</v>
      </c>
      <c r="P40" s="18"/>
    </row>
    <row r="41" spans="1:16" x14ac:dyDescent="0.2">
      <c r="A41">
        <v>1</v>
      </c>
      <c r="B41">
        <v>8</v>
      </c>
      <c r="C41" t="s">
        <v>112</v>
      </c>
      <c r="D41">
        <v>28</v>
      </c>
      <c r="E41" s="2">
        <v>0.88600000000000001</v>
      </c>
      <c r="F41" s="2">
        <v>0.89050000000000007</v>
      </c>
      <c r="G41" t="s">
        <v>154</v>
      </c>
      <c r="H41" t="s">
        <v>21</v>
      </c>
      <c r="I41" s="2">
        <v>1.0825</v>
      </c>
      <c r="J41" s="2" t="s">
        <v>17</v>
      </c>
      <c r="K41" s="2">
        <v>1.02</v>
      </c>
      <c r="L41" s="2">
        <v>0.98324557500000009</v>
      </c>
      <c r="M41" s="8">
        <v>7.5744212962962909E-3</v>
      </c>
      <c r="N41" s="8">
        <v>7.4475162227690926E-3</v>
      </c>
      <c r="O41" s="2">
        <v>97.747057271647392</v>
      </c>
      <c r="P41" s="18"/>
    </row>
    <row r="42" spans="1:16" x14ac:dyDescent="0.2">
      <c r="A42">
        <v>1</v>
      </c>
      <c r="B42">
        <v>23</v>
      </c>
      <c r="C42" t="s">
        <v>159</v>
      </c>
      <c r="D42">
        <v>14</v>
      </c>
      <c r="E42" s="2">
        <v>0.89200000000000002</v>
      </c>
      <c r="F42" s="2">
        <v>0.84799999999999998</v>
      </c>
      <c r="G42" t="s">
        <v>106</v>
      </c>
      <c r="H42" t="s">
        <v>29</v>
      </c>
      <c r="I42" s="2">
        <v>1</v>
      </c>
      <c r="J42" s="2" t="s">
        <v>30</v>
      </c>
      <c r="K42" s="2">
        <v>1</v>
      </c>
      <c r="L42" s="2">
        <v>0.84799999999999998</v>
      </c>
      <c r="M42" s="8">
        <v>8.7912037037036969E-3</v>
      </c>
      <c r="N42" s="8">
        <v>7.4549407407407346E-3</v>
      </c>
      <c r="O42" s="2">
        <v>97.669456894014857</v>
      </c>
      <c r="P42" s="18"/>
    </row>
    <row r="43" spans="1:16" x14ac:dyDescent="0.2">
      <c r="A43">
        <v>1</v>
      </c>
      <c r="B43">
        <v>23</v>
      </c>
      <c r="C43" t="s">
        <v>178</v>
      </c>
      <c r="D43">
        <v>12</v>
      </c>
      <c r="E43" s="2">
        <v>0.76400000000000001</v>
      </c>
      <c r="F43" s="2">
        <v>0.84799999999999998</v>
      </c>
      <c r="G43" t="s">
        <v>106</v>
      </c>
      <c r="H43" t="s">
        <v>29</v>
      </c>
      <c r="I43" s="2">
        <v>1</v>
      </c>
      <c r="J43" s="2" t="s">
        <v>30</v>
      </c>
      <c r="K43" s="2">
        <v>1</v>
      </c>
      <c r="L43" s="2">
        <v>0.84799999999999998</v>
      </c>
      <c r="M43" s="8">
        <v>8.7912037037036969E-3</v>
      </c>
      <c r="N43" s="8">
        <v>7.4549407407407346E-3</v>
      </c>
      <c r="O43" s="2">
        <v>97.669456894014857</v>
      </c>
      <c r="P43" s="18"/>
    </row>
    <row r="44" spans="1:16" x14ac:dyDescent="0.2">
      <c r="A44">
        <v>1</v>
      </c>
      <c r="B44">
        <v>23</v>
      </c>
      <c r="C44" t="s">
        <v>113</v>
      </c>
      <c r="D44">
        <v>13</v>
      </c>
      <c r="E44" s="2">
        <v>0.876</v>
      </c>
      <c r="F44" s="2">
        <v>0.84799999999999998</v>
      </c>
      <c r="G44" t="s">
        <v>106</v>
      </c>
      <c r="H44" t="s">
        <v>29</v>
      </c>
      <c r="I44" s="2">
        <v>1</v>
      </c>
      <c r="J44" s="2" t="s">
        <v>30</v>
      </c>
      <c r="K44" s="2">
        <v>1</v>
      </c>
      <c r="L44" s="2">
        <v>0.84799999999999998</v>
      </c>
      <c r="M44" s="8">
        <v>8.7912037037036969E-3</v>
      </c>
      <c r="N44" s="8">
        <v>7.4549407407407346E-3</v>
      </c>
      <c r="O44" s="2">
        <v>97.669456894014857</v>
      </c>
      <c r="P44" s="18"/>
    </row>
    <row r="45" spans="1:16" x14ac:dyDescent="0.2">
      <c r="A45">
        <v>1</v>
      </c>
      <c r="B45">
        <v>23</v>
      </c>
      <c r="C45" t="s">
        <v>171</v>
      </c>
      <c r="D45">
        <v>12</v>
      </c>
      <c r="E45" s="2">
        <v>0.86</v>
      </c>
      <c r="F45" s="2">
        <v>0.84799999999999998</v>
      </c>
      <c r="G45" t="s">
        <v>106</v>
      </c>
      <c r="H45" t="s">
        <v>29</v>
      </c>
      <c r="I45" s="2">
        <v>1</v>
      </c>
      <c r="J45" s="2" t="s">
        <v>30</v>
      </c>
      <c r="K45" s="2">
        <v>1</v>
      </c>
      <c r="L45" s="2">
        <v>0.84799999999999998</v>
      </c>
      <c r="M45" s="8">
        <v>8.7912037037036969E-3</v>
      </c>
      <c r="N45" s="8">
        <v>7.4549407407407346E-3</v>
      </c>
      <c r="O45" s="2">
        <v>97.669456894014857</v>
      </c>
      <c r="P45" s="18"/>
    </row>
    <row r="46" spans="1:16" x14ac:dyDescent="0.2">
      <c r="A46">
        <v>1</v>
      </c>
      <c r="B46">
        <v>14</v>
      </c>
      <c r="C46" t="s">
        <v>95</v>
      </c>
      <c r="D46">
        <v>15</v>
      </c>
      <c r="E46" s="2">
        <v>0.91400000000000003</v>
      </c>
      <c r="F46" s="2">
        <v>0.91400000000000003</v>
      </c>
      <c r="G46" t="s">
        <v>179</v>
      </c>
      <c r="H46" t="s">
        <v>19</v>
      </c>
      <c r="I46" s="2">
        <v>1</v>
      </c>
      <c r="J46" s="2" t="s">
        <v>30</v>
      </c>
      <c r="K46" s="2">
        <v>1</v>
      </c>
      <c r="L46" s="2">
        <v>0.91400000000000003</v>
      </c>
      <c r="M46" s="8">
        <v>8.3010416666666684E-3</v>
      </c>
      <c r="N46" s="8">
        <v>7.5871520833333348E-3</v>
      </c>
      <c r="O46" s="2">
        <v>96.287596125184123</v>
      </c>
      <c r="P46" s="18"/>
    </row>
    <row r="47" spans="1:16" x14ac:dyDescent="0.2">
      <c r="A47">
        <v>1</v>
      </c>
      <c r="B47">
        <v>6</v>
      </c>
      <c r="C47" t="s">
        <v>114</v>
      </c>
      <c r="D47">
        <v>42</v>
      </c>
      <c r="E47" s="2">
        <v>0.86799999999999999</v>
      </c>
      <c r="F47" s="2">
        <v>0.85499999999999998</v>
      </c>
      <c r="G47" t="s">
        <v>135</v>
      </c>
      <c r="H47" t="s">
        <v>108</v>
      </c>
      <c r="I47" s="2">
        <v>0.92500000000000004</v>
      </c>
      <c r="J47" s="2" t="s">
        <v>43</v>
      </c>
      <c r="K47" s="2">
        <v>1.01</v>
      </c>
      <c r="L47" s="2">
        <v>0.79878375000000001</v>
      </c>
      <c r="M47" s="8">
        <v>9.602430555555555E-3</v>
      </c>
      <c r="N47" s="8">
        <v>7.6702654882812495E-3</v>
      </c>
      <c r="O47" s="2">
        <v>95.418902475991175</v>
      </c>
      <c r="P47" s="18"/>
    </row>
    <row r="48" spans="1:16" x14ac:dyDescent="0.2">
      <c r="A48">
        <v>1</v>
      </c>
      <c r="B48">
        <v>6</v>
      </c>
      <c r="C48" t="s">
        <v>134</v>
      </c>
      <c r="D48">
        <v>47</v>
      </c>
      <c r="E48" s="2">
        <v>0.84199999999999997</v>
      </c>
      <c r="F48" s="2">
        <v>0.85499999999999998</v>
      </c>
      <c r="G48" t="s">
        <v>135</v>
      </c>
      <c r="H48" t="s">
        <v>108</v>
      </c>
      <c r="I48" s="2">
        <v>0.92500000000000004</v>
      </c>
      <c r="J48" s="2" t="s">
        <v>43</v>
      </c>
      <c r="K48" s="2">
        <v>1.01</v>
      </c>
      <c r="L48" s="2">
        <v>0.79878375000000001</v>
      </c>
      <c r="M48" s="8">
        <v>9.602430555555555E-3</v>
      </c>
      <c r="N48" s="8">
        <v>7.6702654882812495E-3</v>
      </c>
      <c r="O48" s="2">
        <v>95.418902475991175</v>
      </c>
      <c r="P48" s="18"/>
    </row>
    <row r="49" spans="1:16" x14ac:dyDescent="0.2">
      <c r="A49">
        <v>1</v>
      </c>
      <c r="B49">
        <v>19</v>
      </c>
      <c r="C49" t="s">
        <v>161</v>
      </c>
      <c r="D49">
        <v>16</v>
      </c>
      <c r="E49" s="2">
        <v>0.83599999999999997</v>
      </c>
      <c r="F49" s="2">
        <v>0.84200000000000008</v>
      </c>
      <c r="G49" t="s">
        <v>164</v>
      </c>
      <c r="H49" t="s">
        <v>29</v>
      </c>
      <c r="I49" s="2">
        <v>1</v>
      </c>
      <c r="J49" s="2" t="s">
        <v>35</v>
      </c>
      <c r="K49" s="2">
        <v>0.99</v>
      </c>
      <c r="L49" s="2">
        <v>0.8335800000000001</v>
      </c>
      <c r="M49" s="8">
        <v>9.3545138888888914E-3</v>
      </c>
      <c r="N49" s="8">
        <v>7.7977356875000032E-3</v>
      </c>
      <c r="O49" s="2">
        <v>94.086595700783434</v>
      </c>
      <c r="P49" s="18"/>
    </row>
    <row r="50" spans="1:16" x14ac:dyDescent="0.2">
      <c r="A50">
        <v>1</v>
      </c>
      <c r="B50">
        <v>19</v>
      </c>
      <c r="C50" t="s">
        <v>165</v>
      </c>
      <c r="D50">
        <v>13</v>
      </c>
      <c r="E50" s="2">
        <v>0.876</v>
      </c>
      <c r="F50" s="2">
        <v>0.84200000000000008</v>
      </c>
      <c r="G50" t="s">
        <v>164</v>
      </c>
      <c r="H50" t="s">
        <v>29</v>
      </c>
      <c r="I50" s="2">
        <v>1</v>
      </c>
      <c r="J50" s="2" t="s">
        <v>35</v>
      </c>
      <c r="K50" s="2">
        <v>0.99</v>
      </c>
      <c r="L50" s="2">
        <v>0.8335800000000001</v>
      </c>
      <c r="M50" s="8">
        <v>9.3545138888888914E-3</v>
      </c>
      <c r="N50" s="8">
        <v>7.7977356875000032E-3</v>
      </c>
      <c r="O50" s="2">
        <v>94.086595700783434</v>
      </c>
      <c r="P50" s="18"/>
    </row>
    <row r="51" spans="1:16" ht="13.5" customHeight="1" x14ac:dyDescent="0.2">
      <c r="A51">
        <v>1</v>
      </c>
      <c r="B51">
        <v>19</v>
      </c>
      <c r="C51" t="s">
        <v>166</v>
      </c>
      <c r="D51">
        <v>14</v>
      </c>
      <c r="E51" s="2">
        <v>0.89200000000000002</v>
      </c>
      <c r="F51" s="2">
        <v>0.84200000000000008</v>
      </c>
      <c r="G51" t="s">
        <v>164</v>
      </c>
      <c r="H51" t="s">
        <v>29</v>
      </c>
      <c r="I51" s="2">
        <v>1</v>
      </c>
      <c r="J51" s="2" t="s">
        <v>35</v>
      </c>
      <c r="K51" s="2">
        <v>0.99</v>
      </c>
      <c r="L51" s="2">
        <v>0.8335800000000001</v>
      </c>
      <c r="M51" s="8">
        <v>9.3545138888888914E-3</v>
      </c>
      <c r="N51" s="8">
        <v>7.7977356875000032E-3</v>
      </c>
      <c r="O51" s="2">
        <v>94.086595700783434</v>
      </c>
      <c r="P51" s="18"/>
    </row>
    <row r="52" spans="1:16" x14ac:dyDescent="0.2">
      <c r="A52">
        <v>1</v>
      </c>
      <c r="B52">
        <v>19</v>
      </c>
      <c r="C52" t="s">
        <v>163</v>
      </c>
      <c r="D52">
        <v>12</v>
      </c>
      <c r="E52" s="2">
        <v>0.76400000000000001</v>
      </c>
      <c r="F52" s="2">
        <v>0.84200000000000008</v>
      </c>
      <c r="G52" t="s">
        <v>164</v>
      </c>
      <c r="H52" t="s">
        <v>29</v>
      </c>
      <c r="I52" s="2">
        <v>1</v>
      </c>
      <c r="J52" s="2" t="s">
        <v>35</v>
      </c>
      <c r="K52" s="2">
        <v>0.99</v>
      </c>
      <c r="L52" s="2">
        <v>0.8335800000000001</v>
      </c>
      <c r="M52" s="8">
        <v>9.3545138888888914E-3</v>
      </c>
      <c r="N52" s="8">
        <v>7.7977356875000032E-3</v>
      </c>
      <c r="O52" s="2">
        <v>94.086595700783434</v>
      </c>
      <c r="P52" s="18"/>
    </row>
    <row r="53" spans="1:16" x14ac:dyDescent="0.2">
      <c r="A53">
        <v>1</v>
      </c>
      <c r="B53">
        <v>13</v>
      </c>
      <c r="C53" t="s">
        <v>68</v>
      </c>
      <c r="D53">
        <v>24</v>
      </c>
      <c r="E53" s="2">
        <v>1</v>
      </c>
      <c r="F53" s="2">
        <v>0.995</v>
      </c>
      <c r="G53" t="s">
        <v>156</v>
      </c>
      <c r="H53" t="s">
        <v>27</v>
      </c>
      <c r="I53" s="2">
        <v>1.01776</v>
      </c>
      <c r="J53" s="2" t="s">
        <v>17</v>
      </c>
      <c r="K53" s="2">
        <v>1.02</v>
      </c>
      <c r="L53" s="2">
        <v>1.0329246240000001</v>
      </c>
      <c r="M53" s="8">
        <v>7.5891203703703711E-3</v>
      </c>
      <c r="N53" s="8">
        <v>7.8389893050555565E-3</v>
      </c>
      <c r="O53" s="2">
        <v>93.655416691823305</v>
      </c>
      <c r="P53" s="18"/>
    </row>
    <row r="54" spans="1:16" x14ac:dyDescent="0.2">
      <c r="A54">
        <v>1</v>
      </c>
      <c r="B54">
        <v>13</v>
      </c>
      <c r="C54" t="s">
        <v>180</v>
      </c>
      <c r="D54">
        <v>32</v>
      </c>
      <c r="E54" s="2">
        <v>0.99</v>
      </c>
      <c r="F54" s="2">
        <v>0.995</v>
      </c>
      <c r="G54" t="s">
        <v>156</v>
      </c>
      <c r="H54" t="s">
        <v>27</v>
      </c>
      <c r="I54" s="2">
        <v>1.01776</v>
      </c>
      <c r="J54" s="2" t="s">
        <v>17</v>
      </c>
      <c r="K54" s="2">
        <v>1.02</v>
      </c>
      <c r="L54" s="2">
        <v>1.0329246240000001</v>
      </c>
      <c r="M54" s="8">
        <v>7.5891203703703711E-3</v>
      </c>
      <c r="N54" s="8">
        <v>7.8389893050555565E-3</v>
      </c>
      <c r="O54" s="2">
        <v>93.655416691823305</v>
      </c>
      <c r="P54" s="18"/>
    </row>
    <row r="55" spans="1:16" x14ac:dyDescent="0.2">
      <c r="M55" s="8"/>
      <c r="N55" s="8"/>
    </row>
    <row r="56" spans="1:16" x14ac:dyDescent="0.2">
      <c r="M56" s="8"/>
      <c r="N56" s="8"/>
    </row>
    <row r="57" spans="1:16" x14ac:dyDescent="0.2">
      <c r="M57" s="8"/>
      <c r="N57" s="8"/>
    </row>
    <row r="58" spans="1:16" x14ac:dyDescent="0.2">
      <c r="M58" s="8"/>
      <c r="N58" s="8"/>
    </row>
    <row r="59" spans="1:16" x14ac:dyDescent="0.2">
      <c r="M59" s="8"/>
      <c r="N59" s="8"/>
    </row>
    <row r="60" spans="1:16" x14ac:dyDescent="0.2">
      <c r="M60" s="8"/>
      <c r="N60" s="8"/>
    </row>
    <row r="61" spans="1:16" x14ac:dyDescent="0.2">
      <c r="M61" s="8"/>
      <c r="N61" s="8"/>
    </row>
    <row r="62" spans="1:16" x14ac:dyDescent="0.2">
      <c r="M62" s="8"/>
      <c r="N62" s="8"/>
    </row>
    <row r="63" spans="1:16" x14ac:dyDescent="0.2">
      <c r="M63" s="8"/>
      <c r="N63" s="8"/>
    </row>
    <row r="64" spans="1:16" x14ac:dyDescent="0.2">
      <c r="M64" s="8"/>
      <c r="N64" s="8"/>
    </row>
    <row r="65" spans="13:14" x14ac:dyDescent="0.2">
      <c r="M65" s="8"/>
      <c r="N65" s="8"/>
    </row>
    <row r="66" spans="13:14" x14ac:dyDescent="0.2">
      <c r="M66" s="8"/>
      <c r="N66" s="8"/>
    </row>
    <row r="67" spans="13:14" x14ac:dyDescent="0.2">
      <c r="M67" s="8"/>
      <c r="N67" s="8"/>
    </row>
    <row r="68" spans="13:14" x14ac:dyDescent="0.2">
      <c r="M68" s="8"/>
      <c r="N68" s="8"/>
    </row>
    <row r="69" spans="13:14" x14ac:dyDescent="0.2">
      <c r="M69" s="8"/>
      <c r="N69" s="8"/>
    </row>
    <row r="70" spans="13:14" x14ac:dyDescent="0.2">
      <c r="M70" s="8"/>
      <c r="N70" s="8"/>
    </row>
    <row r="71" spans="13:14" x14ac:dyDescent="0.2">
      <c r="M71" s="8"/>
      <c r="N71" s="8"/>
    </row>
    <row r="72" spans="13:14" x14ac:dyDescent="0.2">
      <c r="M72" s="8"/>
      <c r="N72" s="8"/>
    </row>
    <row r="73" spans="13:14" x14ac:dyDescent="0.2">
      <c r="M73" s="8"/>
      <c r="N73" s="8"/>
    </row>
    <row r="74" spans="13:14" x14ac:dyDescent="0.2">
      <c r="M74" s="8"/>
      <c r="N74" s="8"/>
    </row>
    <row r="75" spans="13:14" x14ac:dyDescent="0.2">
      <c r="M75" s="8"/>
      <c r="N75" s="8"/>
    </row>
    <row r="76" spans="13:14" x14ac:dyDescent="0.2">
      <c r="M76" s="8"/>
      <c r="N76" s="8"/>
    </row>
    <row r="77" spans="13:14" x14ac:dyDescent="0.2">
      <c r="M77" s="8"/>
      <c r="N77" s="8"/>
    </row>
    <row r="78" spans="13:14" x14ac:dyDescent="0.2">
      <c r="M78" s="8"/>
      <c r="N78" s="8"/>
    </row>
    <row r="79" spans="13:14" x14ac:dyDescent="0.2">
      <c r="M79" s="8"/>
      <c r="N79" s="8"/>
    </row>
    <row r="80" spans="13:14" x14ac:dyDescent="0.2">
      <c r="M80" s="8"/>
      <c r="N80" s="8"/>
    </row>
    <row r="81" spans="13:14" x14ac:dyDescent="0.2">
      <c r="M81" s="8"/>
      <c r="N81" s="8"/>
    </row>
    <row r="82" spans="13:14" x14ac:dyDescent="0.2">
      <c r="M82" s="8"/>
      <c r="N82" s="8"/>
    </row>
    <row r="83" spans="13:14" x14ac:dyDescent="0.2">
      <c r="M83" s="8"/>
      <c r="N83" s="8"/>
    </row>
    <row r="84" spans="13:14" x14ac:dyDescent="0.2">
      <c r="M84" s="8"/>
      <c r="N84" s="8"/>
    </row>
    <row r="85" spans="13:14" x14ac:dyDescent="0.2">
      <c r="M85" s="8"/>
      <c r="N85" s="8"/>
    </row>
    <row r="86" spans="13:14" x14ac:dyDescent="0.2">
      <c r="M86" s="8"/>
      <c r="N86" s="8"/>
    </row>
    <row r="87" spans="13:14" x14ac:dyDescent="0.2">
      <c r="M87" s="8"/>
      <c r="N87" s="8"/>
    </row>
    <row r="88" spans="13:14" x14ac:dyDescent="0.2">
      <c r="M88" s="8"/>
      <c r="N88" s="8"/>
    </row>
    <row r="89" spans="13:14" x14ac:dyDescent="0.2">
      <c r="M89" s="8"/>
      <c r="N89" s="8"/>
    </row>
    <row r="90" spans="13:14" x14ac:dyDescent="0.2">
      <c r="M90" s="8"/>
      <c r="N90" s="8"/>
    </row>
    <row r="91" spans="13:14" x14ac:dyDescent="0.2">
      <c r="M91" s="8"/>
      <c r="N91" s="8"/>
    </row>
    <row r="92" spans="13:14" x14ac:dyDescent="0.2">
      <c r="M92" s="8"/>
      <c r="N92" s="8"/>
    </row>
    <row r="93" spans="13:14" x14ac:dyDescent="0.2">
      <c r="M93" s="8"/>
      <c r="N93" s="8"/>
    </row>
    <row r="94" spans="13:14" x14ac:dyDescent="0.2">
      <c r="M94" s="8"/>
      <c r="N94" s="8"/>
    </row>
    <row r="95" spans="13:14" x14ac:dyDescent="0.2">
      <c r="M95" s="8"/>
      <c r="N95" s="8"/>
    </row>
    <row r="96" spans="13:14" x14ac:dyDescent="0.2">
      <c r="M96" s="8"/>
      <c r="N96" s="8"/>
    </row>
    <row r="97" spans="13:14" x14ac:dyDescent="0.2">
      <c r="M97" s="8"/>
      <c r="N97" s="8"/>
    </row>
    <row r="98" spans="13:14" x14ac:dyDescent="0.2">
      <c r="M98" s="8"/>
      <c r="N98" s="8"/>
    </row>
    <row r="99" spans="13:14" x14ac:dyDescent="0.2">
      <c r="M99" s="8"/>
      <c r="N99" s="8"/>
    </row>
    <row r="100" spans="13:14" x14ac:dyDescent="0.2">
      <c r="M100" s="8"/>
      <c r="N100" s="8"/>
    </row>
  </sheetData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124F1-0EE0-43F4-94BB-B793C2611306}">
  <sheetPr>
    <tabColor indexed="13"/>
  </sheetPr>
  <dimension ref="D1"/>
  <sheetViews>
    <sheetView topLeftCell="A5" workbookViewId="0">
      <selection activeCell="C4" sqref="C4"/>
    </sheetView>
  </sheetViews>
  <sheetFormatPr defaultRowHeight="12.75" x14ac:dyDescent="0.2"/>
  <cols>
    <col min="1" max="1" width="41.42578125" bestFit="1" customWidth="1"/>
    <col min="4" max="4" width="10.7109375" style="10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Klassement</vt:lpstr>
      <vt:lpstr>Uitslag 23Nov</vt:lpstr>
      <vt:lpstr>Uitslag 11Jan</vt:lpstr>
      <vt:lpstr>Uitslag 8Feb</vt:lpstr>
      <vt:lpstr>Uitslag HEK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van de Coevering</dc:creator>
  <cp:lastModifiedBy>John van de Coevering</cp:lastModifiedBy>
  <cp:lastPrinted>2019-11-23T14:04:07Z</cp:lastPrinted>
  <dcterms:created xsi:type="dcterms:W3CDTF">2017-11-18T15:11:31Z</dcterms:created>
  <dcterms:modified xsi:type="dcterms:W3CDTF">2020-02-08T13:58:28Z</dcterms:modified>
</cp:coreProperties>
</file>